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88" yWindow="132" windowWidth="15012" windowHeight="9816" tabRatio="948"/>
  </bookViews>
  <sheets>
    <sheet name="ROTEIRO PROJETO NORDESTE 2014" sheetId="1" r:id="rId1"/>
    <sheet name="CUSTOS" sheetId="2" r:id="rId2"/>
    <sheet name="OBJETOS PESSOAIS" sheetId="3" r:id="rId3"/>
    <sheet name="CHECK-LIST MOTO" sheetId="4" r:id="rId4"/>
    <sheet name="MAPA TRAJETO COMPLETO" sheetId="5" r:id="rId5"/>
    <sheet name="TRAJETO GPS" sheetId="7" r:id="rId6"/>
    <sheet name="RESUMO" sheetId="6" r:id="rId7"/>
  </sheets>
  <calcPr calcId="124519"/>
</workbook>
</file>

<file path=xl/calcChain.xml><?xml version="1.0" encoding="utf-8"?>
<calcChain xmlns="http://schemas.openxmlformats.org/spreadsheetml/2006/main">
  <c r="I12" i="1"/>
  <c r="M13"/>
  <c r="L13"/>
  <c r="K5" l="1"/>
  <c r="I8" l="1"/>
  <c r="I9"/>
  <c r="I10"/>
  <c r="I11"/>
  <c r="I4"/>
  <c r="I7"/>
  <c r="I13" l="1"/>
  <c r="K12"/>
  <c r="K9"/>
  <c r="K6"/>
  <c r="K8"/>
  <c r="K10"/>
  <c r="K11"/>
  <c r="K4"/>
  <c r="K7"/>
  <c r="H4"/>
  <c r="I3"/>
  <c r="K3" s="1"/>
  <c r="K13" l="1"/>
  <c r="H7"/>
  <c r="H8" s="1"/>
  <c r="H9" s="1"/>
  <c r="H10" s="1"/>
  <c r="H11" s="1"/>
  <c r="H12" s="1"/>
  <c r="C16" i="2"/>
  <c r="C11"/>
  <c r="C6"/>
  <c r="F12" l="1"/>
</calcChain>
</file>

<file path=xl/comments1.xml><?xml version="1.0" encoding="utf-8"?>
<comments xmlns="http://schemas.openxmlformats.org/spreadsheetml/2006/main">
  <authors>
    <author>c048251</author>
    <author>CEMIG</author>
  </authors>
  <commentList>
    <comment ref="A3" authorId="0">
      <text>
        <r>
          <rPr>
            <b/>
            <sz val="9"/>
            <color indexed="81"/>
            <rFont val="Tahoma"/>
            <family val="2"/>
          </rPr>
          <t>Quinta-Feira</t>
        </r>
      </text>
    </comment>
    <comment ref="B3" authorId="0">
      <text>
        <r>
          <rPr>
            <b/>
            <sz val="9"/>
            <color indexed="81"/>
            <rFont val="Tahoma"/>
            <family val="2"/>
          </rPr>
          <t>Saída às 05h00min</t>
        </r>
        <r>
          <rPr>
            <sz val="9"/>
            <color indexed="81"/>
            <rFont val="Tahoma"/>
            <family val="2"/>
          </rPr>
          <t xml:space="preserve">
</t>
        </r>
      </text>
    </comment>
    <comment ref="A4" authorId="0">
      <text>
        <r>
          <rPr>
            <b/>
            <sz val="9"/>
            <color indexed="81"/>
            <rFont val="Tahoma"/>
            <family val="2"/>
          </rPr>
          <t>Sexta-Feira</t>
        </r>
        <r>
          <rPr>
            <sz val="9"/>
            <color indexed="81"/>
            <rFont val="Tahoma"/>
            <family val="2"/>
          </rPr>
          <t xml:space="preserve">
</t>
        </r>
      </text>
    </comment>
    <comment ref="B4" authorId="0">
      <text>
        <r>
          <rPr>
            <b/>
            <sz val="9"/>
            <color indexed="81"/>
            <rFont val="Tahoma"/>
            <family val="2"/>
          </rPr>
          <t>Saída às 06h30min</t>
        </r>
        <r>
          <rPr>
            <sz val="9"/>
            <color indexed="81"/>
            <rFont val="Tahoma"/>
            <family val="2"/>
          </rPr>
          <t xml:space="preserve">
</t>
        </r>
      </text>
    </comment>
    <comment ref="F4" authorId="0">
      <text>
        <r>
          <rPr>
            <b/>
            <sz val="9"/>
            <color indexed="81"/>
            <rFont val="Tahoma"/>
            <family val="2"/>
          </rPr>
          <t>3 Diárias = R$300,00</t>
        </r>
        <r>
          <rPr>
            <sz val="9"/>
            <color indexed="81"/>
            <rFont val="Tahoma"/>
            <family val="2"/>
          </rPr>
          <t xml:space="preserve">
</t>
        </r>
      </text>
    </comment>
    <comment ref="A5" authorId="0">
      <text>
        <r>
          <rPr>
            <b/>
            <sz val="9"/>
            <color indexed="81"/>
            <rFont val="Tahoma"/>
            <family val="2"/>
          </rPr>
          <t>Sábado</t>
        </r>
        <r>
          <rPr>
            <sz val="9"/>
            <color indexed="81"/>
            <rFont val="Tahoma"/>
            <family val="2"/>
          </rPr>
          <t xml:space="preserve">
</t>
        </r>
      </text>
    </comment>
    <comment ref="G5" authorId="1">
      <text>
        <r>
          <rPr>
            <b/>
            <u/>
            <sz val="9"/>
            <color indexed="81"/>
            <rFont val="Tahoma"/>
            <family val="2"/>
          </rPr>
          <t>PASSEIO A SOBRADINHO:</t>
        </r>
        <r>
          <rPr>
            <sz val="9"/>
            <color indexed="81"/>
            <rFont val="Tahoma"/>
            <family val="2"/>
          </rPr>
          <t xml:space="preserve"> O Vapor do Vinho, referência às primeiras embarcações que navegavam pelo São Francisco, impulsionadas a vapor, leva até 50 turistas à eclusa e à Barragem de Sobradinho, à Fazenda Fortaleza, produtora de frutas, e à Vinícola Terranova, ambas no município baiano de Casa Nova.
O passeio dura cerca de oito horas. Cobre um trecho do São Francisco situado a 40 quilômetros das cidades de Petrolina (PE), Juazeiro e Sobradinho (BA). O ônibus - grande, novo e confortável - parte cedo da orla de Petrolina e, após cerca de 50 minutos de viagem, para na vinícola. Os visitantes são conduzidos por guias da Terranova para conhecer o processo produtivo. Ao final, podem degustar, ou comprar, vinhos, espumantes e brandy num elegante salão. A etapa seguinte, uma incursão à Fazenda Fortaleza, produtora de uvas e mangas para exportação, termina igualmente em degustações. Já por volta do meio-dia, o grupo é conduzido à barca para o retorno a Petrolina.
No meio do caminho, a passagem pela eclusa é um espetáculo fascinante. O trajeto que leva a embarcaçãora baixo ou para cima, é uma experiência de encher os olhos. Inaugurada em 1978, a eclusa é um reservatório em forma de câmara que possibilita, pelo enchimento e pelo esvaziamento, que uma embarcação transponha a diferença de nível. O desnível de pouco mais de 32 metros da represa está entre os quatro maiores no mundo.
No retorno, durante as cerca de quatro horas finais da viagem, os visitantes recebem no rosto a brisa do Velho Chico e são brindados com a paisagem das margens baiana e pernambucana do rio. De quebra, desfrutam a excelente comida regional de bordo – com direito a bode cozido e peixes do São Francisco –, incluindo petiscos e bebidas variadas. A hospitalidade e a diversão prosseguem. Pouca gente resiste à tentação de mexer os quadris, embalada pelos ritmos de uma banda regional.
</t>
        </r>
        <r>
          <rPr>
            <b/>
            <u/>
            <sz val="9"/>
            <color indexed="81"/>
            <rFont val="Tahoma"/>
            <family val="2"/>
          </rPr>
          <t>• Roteiro: Saída somente aos sábados às 8h30min</t>
        </r>
        <r>
          <rPr>
            <sz val="9"/>
            <color indexed="81"/>
            <rFont val="Tahoma"/>
            <family val="2"/>
          </rPr>
          <t xml:space="preserve">, saída da orla portuária de Juazeiro (BA)-Petrolina (PE), via rodoviária, até o porto de Chico Periquito, em Sobradinho (BA); 10h, embarque no Vapor do Vinho em direção à eclusa; 13h, chegada à Fazenda Fortaleza; 14h, chegada à Vinícola Terranova; 17h, chegada prevista às orlas de Juazeiro e Petrolina. 
• Informações: (74)  8805-1809, (74) 9147-9991. Site: http://vapordovinho.com/
E-mail: falecom@vapordovinho.com
Preço: R$ 100,00 por pessoa (não inclui alimentação). 
</t>
        </r>
      </text>
    </comment>
    <comment ref="A7" authorId="0">
      <text>
        <r>
          <rPr>
            <b/>
            <sz val="9"/>
            <color indexed="81"/>
            <rFont val="Tahoma"/>
            <family val="2"/>
          </rPr>
          <t>Domingo</t>
        </r>
        <r>
          <rPr>
            <sz val="9"/>
            <color indexed="81"/>
            <rFont val="Tahoma"/>
            <family val="2"/>
          </rPr>
          <t xml:space="preserve">
</t>
        </r>
      </text>
    </comment>
    <comment ref="B7" authorId="0">
      <text>
        <r>
          <rPr>
            <b/>
            <sz val="9"/>
            <color indexed="81"/>
            <rFont val="Tahoma"/>
            <family val="2"/>
          </rPr>
          <t>Saída às 10h00min</t>
        </r>
        <r>
          <rPr>
            <sz val="9"/>
            <color indexed="81"/>
            <rFont val="Tahoma"/>
            <family val="2"/>
          </rPr>
          <t xml:space="preserve">
</t>
        </r>
      </text>
    </comment>
    <comment ref="F7" authorId="0">
      <text>
        <r>
          <rPr>
            <b/>
            <sz val="9"/>
            <color indexed="81"/>
            <rFont val="Tahoma"/>
            <family val="2"/>
          </rPr>
          <t>2 Diárias = R$ 280,00</t>
        </r>
        <r>
          <rPr>
            <sz val="9"/>
            <color indexed="81"/>
            <rFont val="Tahoma"/>
            <family val="2"/>
          </rPr>
          <t xml:space="preserve">
</t>
        </r>
      </text>
    </comment>
    <comment ref="A8" authorId="0">
      <text>
        <r>
          <rPr>
            <b/>
            <sz val="9"/>
            <color indexed="81"/>
            <rFont val="Tahoma"/>
            <family val="2"/>
          </rPr>
          <t>Segunda-Feira</t>
        </r>
        <r>
          <rPr>
            <sz val="9"/>
            <color indexed="81"/>
            <rFont val="Tahoma"/>
            <family val="2"/>
          </rPr>
          <t xml:space="preserve">
</t>
        </r>
      </text>
    </comment>
    <comment ref="B8" authorId="0">
      <text>
        <r>
          <rPr>
            <b/>
            <sz val="9"/>
            <color indexed="81"/>
            <rFont val="Tahoma"/>
            <family val="2"/>
          </rPr>
          <t>Saída às 10h00min</t>
        </r>
        <r>
          <rPr>
            <sz val="9"/>
            <color indexed="81"/>
            <rFont val="Tahoma"/>
            <family val="2"/>
          </rPr>
          <t xml:space="preserve">
</t>
        </r>
      </text>
    </comment>
    <comment ref="D8" authorId="1">
      <text>
        <r>
          <rPr>
            <b/>
            <sz val="9"/>
            <color indexed="81"/>
            <rFont val="Tahoma"/>
            <family val="2"/>
          </rPr>
          <t>*14 / 15 / 16  de Novembro -
      Motofest Aracaju 2014
www.aracajumotofest.com.br</t>
        </r>
        <r>
          <rPr>
            <sz val="9"/>
            <color indexed="81"/>
            <rFont val="Tahoma"/>
            <family val="2"/>
          </rPr>
          <t xml:space="preserve">
</t>
        </r>
      </text>
    </comment>
    <comment ref="F8" authorId="1">
      <text>
        <r>
          <rPr>
            <b/>
            <sz val="9"/>
            <color indexed="81"/>
            <rFont val="Tahoma"/>
            <family val="2"/>
          </rPr>
          <t>5 Diárias = R$550,00</t>
        </r>
        <r>
          <rPr>
            <sz val="9"/>
            <color indexed="81"/>
            <rFont val="Tahoma"/>
            <family val="2"/>
          </rPr>
          <t xml:space="preserve">
</t>
        </r>
      </text>
    </comment>
    <comment ref="A9" authorId="0">
      <text>
        <r>
          <rPr>
            <b/>
            <sz val="9"/>
            <color indexed="81"/>
            <rFont val="Tahoma"/>
            <family val="2"/>
          </rPr>
          <t>Quarta-Feira</t>
        </r>
        <r>
          <rPr>
            <sz val="9"/>
            <color indexed="81"/>
            <rFont val="Tahoma"/>
            <family val="2"/>
          </rPr>
          <t xml:space="preserve">
</t>
        </r>
      </text>
    </comment>
    <comment ref="B9" authorId="0">
      <text>
        <r>
          <rPr>
            <b/>
            <sz val="9"/>
            <color indexed="81"/>
            <rFont val="Tahoma"/>
            <family val="2"/>
          </rPr>
          <t>Saída às 09h30min</t>
        </r>
        <r>
          <rPr>
            <sz val="9"/>
            <color indexed="81"/>
            <rFont val="Tahoma"/>
            <family val="2"/>
          </rPr>
          <t xml:space="preserve">
</t>
        </r>
      </text>
    </comment>
    <comment ref="F9" authorId="1">
      <text>
        <r>
          <rPr>
            <b/>
            <sz val="9"/>
            <color indexed="81"/>
            <rFont val="Tahoma"/>
            <family val="2"/>
          </rPr>
          <t>2 Diárias = R$280,00</t>
        </r>
      </text>
    </comment>
    <comment ref="A10" authorId="0">
      <text>
        <r>
          <rPr>
            <b/>
            <sz val="9"/>
            <color indexed="81"/>
            <rFont val="Tahoma"/>
            <family val="2"/>
          </rPr>
          <t>Sábado</t>
        </r>
      </text>
    </comment>
    <comment ref="B10" authorId="0">
      <text>
        <r>
          <rPr>
            <b/>
            <sz val="9"/>
            <color indexed="81"/>
            <rFont val="Tahoma"/>
            <family val="2"/>
          </rPr>
          <t>Saída às 09h30min</t>
        </r>
      </text>
    </comment>
    <comment ref="F10" authorId="1">
      <text>
        <r>
          <rPr>
            <b/>
            <sz val="9"/>
            <color indexed="81"/>
            <rFont val="Tahoma"/>
            <family val="2"/>
          </rPr>
          <t>2 Diárias = R$340,00</t>
        </r>
        <r>
          <rPr>
            <sz val="9"/>
            <color indexed="81"/>
            <rFont val="Tahoma"/>
            <family val="2"/>
          </rPr>
          <t xml:space="preserve">
</t>
        </r>
      </text>
    </comment>
    <comment ref="A11" authorId="0">
      <text>
        <r>
          <rPr>
            <b/>
            <sz val="9"/>
            <color indexed="81"/>
            <rFont val="Tahoma"/>
            <family val="2"/>
          </rPr>
          <t xml:space="preserve">Segunda-Feira
</t>
        </r>
      </text>
    </comment>
    <comment ref="B11" authorId="0">
      <text>
        <r>
          <rPr>
            <b/>
            <sz val="9"/>
            <color indexed="81"/>
            <rFont val="Tahoma"/>
            <family val="2"/>
          </rPr>
          <t>Saída às 05h00min</t>
        </r>
      </text>
    </comment>
    <comment ref="A12" authorId="0">
      <text>
        <r>
          <rPr>
            <b/>
            <sz val="9"/>
            <color indexed="81"/>
            <rFont val="Tahoma"/>
            <family val="2"/>
          </rPr>
          <t>Quarta-Feira</t>
        </r>
        <r>
          <rPr>
            <sz val="9"/>
            <color indexed="81"/>
            <rFont val="Tahoma"/>
            <family val="2"/>
          </rPr>
          <t xml:space="preserve">
</t>
        </r>
      </text>
    </comment>
    <comment ref="B12" authorId="0">
      <text>
        <r>
          <rPr>
            <b/>
            <sz val="9"/>
            <color indexed="81"/>
            <rFont val="Tahoma"/>
            <family val="2"/>
          </rPr>
          <t>Saída às 10h00min</t>
        </r>
        <r>
          <rPr>
            <sz val="9"/>
            <color indexed="81"/>
            <rFont val="Tahoma"/>
            <family val="2"/>
          </rPr>
          <t xml:space="preserve">
</t>
        </r>
      </text>
    </comment>
  </commentList>
</comments>
</file>

<file path=xl/sharedStrings.xml><?xml version="1.0" encoding="utf-8"?>
<sst xmlns="http://schemas.openxmlformats.org/spreadsheetml/2006/main" count="146" uniqueCount="126">
  <si>
    <t>DATA</t>
  </si>
  <si>
    <t>VIAGENS</t>
  </si>
  <si>
    <t>ORIGEM</t>
  </si>
  <si>
    <t>DESTINO</t>
  </si>
  <si>
    <t>KM PERCURSO</t>
  </si>
  <si>
    <t>KM ACUM.</t>
  </si>
  <si>
    <t>CONSUMO GASOLINA</t>
  </si>
  <si>
    <t>VALOR GASOLINA</t>
  </si>
  <si>
    <t>GASTO GASOLINA</t>
  </si>
  <si>
    <t>PEDÁGIOS</t>
  </si>
  <si>
    <t>VALOR PEDÁGIO</t>
  </si>
  <si>
    <t>MAPA</t>
  </si>
  <si>
    <t>1ª VIAGEM</t>
  </si>
  <si>
    <t>2ª VIAGEM</t>
  </si>
  <si>
    <t>3ª VIAGEM</t>
  </si>
  <si>
    <t>4ª VIAGEM</t>
  </si>
  <si>
    <t>5ª VIAGEM</t>
  </si>
  <si>
    <t>6ª VIAGEM</t>
  </si>
  <si>
    <t>7ª VIAGEM</t>
  </si>
  <si>
    <t>8ª VIAGEM</t>
  </si>
  <si>
    <t>9ª VIAGEM</t>
  </si>
  <si>
    <t>CHECK-LIST OBJETOS PESSOAIS</t>
  </si>
  <si>
    <t>1 PAR DE TÊNIS</t>
  </si>
  <si>
    <t>1 SANDÁLIA</t>
  </si>
  <si>
    <t>1 BLUSA FRIO</t>
  </si>
  <si>
    <t>2 CALÇAS JEANS</t>
  </si>
  <si>
    <t>4 BERMUDAS</t>
  </si>
  <si>
    <t>2 CAMISAS DRY FYT</t>
  </si>
  <si>
    <t>MEDICAMENTOS E HIGIENE PESSOAL</t>
  </si>
  <si>
    <t>DESODORANTE CAPACETE</t>
  </si>
  <si>
    <t>LANTERNA</t>
  </si>
  <si>
    <t>REPARADOR DE PNEUS</t>
  </si>
  <si>
    <t>CHECK-LIST MOTOCICLETA/CONDUTOR</t>
  </si>
  <si>
    <t>CONFERIR RELAÇÃO DE TRANSMISSÃO</t>
  </si>
  <si>
    <t>FERRAMENTAS</t>
  </si>
  <si>
    <t>CONTAGEM</t>
  </si>
  <si>
    <t>PETROLINA</t>
  </si>
  <si>
    <t>SOBRADINHO</t>
  </si>
  <si>
    <t>PAULO AFONSO</t>
  </si>
  <si>
    <t>ARACAJU</t>
  </si>
  <si>
    <t>MONTES CLAROS</t>
  </si>
  <si>
    <t xml:space="preserve"> </t>
  </si>
  <si>
    <t>KM Total</t>
  </si>
  <si>
    <t>Combustível (l)</t>
  </si>
  <si>
    <t>15 km/l</t>
  </si>
  <si>
    <t>Preço Médio</t>
  </si>
  <si>
    <t>Total de Diárias</t>
  </si>
  <si>
    <t>Custo Aprox. Dia</t>
  </si>
  <si>
    <t>Total de Dias</t>
  </si>
  <si>
    <t>ALIMENTAÇÃO</t>
  </si>
  <si>
    <t>Custo Total com Alimentação</t>
  </si>
  <si>
    <t>Consumo Médio</t>
  </si>
  <si>
    <t xml:space="preserve">Custo Total Combustível </t>
  </si>
  <si>
    <t>Preço Médio (Diária)</t>
  </si>
  <si>
    <t xml:space="preserve">Custo Total com Hospedagem </t>
  </si>
  <si>
    <t>LOCAL HOSPEDAGEM</t>
  </si>
  <si>
    <t>PEDÁGIO</t>
  </si>
  <si>
    <t>TOTAIS</t>
  </si>
  <si>
    <t>JB Hotel</t>
  </si>
  <si>
    <t>Hotel Pousada do Sol</t>
  </si>
  <si>
    <t>VALOR DIÁRIA</t>
  </si>
  <si>
    <t>ATRACÕES DO LOCAL</t>
  </si>
  <si>
    <t>PETROLINA A SOBRADINHO</t>
  </si>
  <si>
    <t>SOBRADINHO A PETROLINA</t>
  </si>
  <si>
    <t>Total de Pedágios</t>
  </si>
  <si>
    <t>CustoTotal</t>
  </si>
  <si>
    <t xml:space="preserve">Custo Total da Viagem </t>
  </si>
  <si>
    <t xml:space="preserve">          GASTOS EXTRAS</t>
  </si>
  <si>
    <t>Diversos</t>
  </si>
  <si>
    <t xml:space="preserve"> Abastecimento + Hotel + Alimentação+Pedágio+Gastos Extras</t>
  </si>
  <si>
    <t>1 TOALHA PEQUENA</t>
  </si>
  <si>
    <t>CELULAR / CARREGADOR</t>
  </si>
  <si>
    <t>MÁQUINA FOTOGRÁFICA / CARREGADOR</t>
  </si>
  <si>
    <t>10 CUECAS</t>
  </si>
  <si>
    <t>10 CAMISAS COMUNS</t>
  </si>
  <si>
    <t>2 PARES DE MEIAS DRY</t>
  </si>
  <si>
    <t>1 CONJUNTO BOTA/LUVA/CALÇA/JAQUETA WATER PROOF</t>
  </si>
  <si>
    <t>CONFERIR ÓLEO MOTOR / FILTRO DE ÓLEO</t>
  </si>
  <si>
    <t>CONFERIR FILTRO DE AR</t>
  </si>
  <si>
    <t>CONFERIR ÓLEO EIXO CARDAN</t>
  </si>
  <si>
    <t>DOCUMENTOS PESSOAIS</t>
  </si>
  <si>
    <t>4 PARES DE MEIAS COMUNS</t>
  </si>
  <si>
    <t>BARCO</t>
  </si>
  <si>
    <t xml:space="preserve">   Preço médio da gasolina praticado no Nordeste na data de hoje. </t>
  </si>
  <si>
    <t xml:space="preserve">    Preço médio da diária para uma pessoa por quarto.</t>
  </si>
  <si>
    <t>SEABRA / BA</t>
  </si>
  <si>
    <t>Cambui Pousada</t>
  </si>
  <si>
    <t>SEABRA</t>
  </si>
  <si>
    <t>SEABRA A PETROLINA</t>
  </si>
  <si>
    <t>CONTAGEM A SEABRA / BA</t>
  </si>
  <si>
    <t>HOTEL COLONIAL</t>
  </si>
  <si>
    <t>CASA</t>
  </si>
  <si>
    <t>M. CLAROS A CONTAGEM</t>
  </si>
  <si>
    <t xml:space="preserve">    BREVE RESUMO</t>
  </si>
  <si>
    <t>Hotel Portal da Ilha</t>
  </si>
  <si>
    <t>Quality Hotel</t>
  </si>
  <si>
    <t>Duas Opções</t>
  </si>
  <si>
    <t>DOCUMENTOS - DUT</t>
  </si>
  <si>
    <t>SALVADOR</t>
  </si>
  <si>
    <t>MORRO DE SÃO PAULO</t>
  </si>
  <si>
    <t>Hotel Mote Pascoal</t>
  </si>
  <si>
    <t>Pousada da Torre</t>
  </si>
  <si>
    <r>
      <rPr>
        <b/>
        <u/>
        <sz val="11"/>
        <color theme="1"/>
        <rFont val="Calibri"/>
        <family val="2"/>
        <scheme val="minor"/>
      </rPr>
      <t>CONSUMO DE GASOLINA</t>
    </r>
    <r>
      <rPr>
        <sz val="11"/>
        <color theme="1"/>
        <rFont val="Calibri"/>
        <family val="2"/>
        <scheme val="minor"/>
      </rPr>
      <t xml:space="preserve"> - 258,9 LITROS</t>
    </r>
  </si>
  <si>
    <r>
      <t xml:space="preserve">                                             </t>
    </r>
    <r>
      <rPr>
        <b/>
        <u/>
        <sz val="11"/>
        <color theme="1"/>
        <rFont val="Calibri"/>
        <family val="2"/>
        <scheme val="minor"/>
      </rPr>
      <t>TOTAL DE DIAS VIAJADOS</t>
    </r>
    <r>
      <rPr>
        <u/>
        <sz val="11"/>
        <color theme="1"/>
        <rFont val="Calibri"/>
        <family val="2"/>
        <scheme val="minor"/>
      </rPr>
      <t xml:space="preserve"> </t>
    </r>
    <r>
      <rPr>
        <sz val="11"/>
        <color theme="1"/>
        <rFont val="Calibri"/>
        <family val="2"/>
        <scheme val="minor"/>
      </rPr>
      <t>- 17 DIAS</t>
    </r>
  </si>
  <si>
    <r>
      <t xml:space="preserve">   </t>
    </r>
    <r>
      <rPr>
        <b/>
        <u/>
        <sz val="11"/>
        <color theme="1"/>
        <rFont val="Calibri"/>
        <family val="2"/>
        <scheme val="minor"/>
      </rPr>
      <t>ESTADOS PERCORRIDOS</t>
    </r>
    <r>
      <rPr>
        <b/>
        <sz val="11"/>
        <color theme="1"/>
        <rFont val="Calibri"/>
        <family val="2"/>
        <scheme val="minor"/>
      </rPr>
      <t xml:space="preserve"> </t>
    </r>
    <r>
      <rPr>
        <sz val="11"/>
        <color theme="1"/>
        <rFont val="Calibri"/>
        <family val="2"/>
        <scheme val="minor"/>
      </rPr>
      <t>-  MINAS GERAIS / BAHIA / PERNAMBUCO / SERGIPE</t>
    </r>
  </si>
  <si>
    <t xml:space="preserve">                                            </t>
  </si>
  <si>
    <r>
      <t xml:space="preserve">       </t>
    </r>
    <r>
      <rPr>
        <b/>
        <u/>
        <sz val="11"/>
        <color theme="1"/>
        <rFont val="Calibri"/>
        <family val="2"/>
        <scheme val="minor"/>
      </rPr>
      <t>CIDADES VISITADAS</t>
    </r>
    <r>
      <rPr>
        <u/>
        <sz val="11"/>
        <color theme="1"/>
        <rFont val="Calibri"/>
        <family val="2"/>
        <scheme val="minor"/>
      </rPr>
      <t xml:space="preserve"> </t>
    </r>
    <r>
      <rPr>
        <sz val="11"/>
        <color theme="1"/>
        <rFont val="Calibri"/>
        <family val="2"/>
        <scheme val="minor"/>
      </rPr>
      <t>- SEABRA / PETROLINA / SOBRADINHO / PAULO AFONSO / ARACAJU /</t>
    </r>
  </si>
  <si>
    <t xml:space="preserve">                          SALVADOR / MORRO DE SÃO PAULO / MONTES CLAROS</t>
  </si>
  <si>
    <r>
      <t xml:space="preserve">      </t>
    </r>
    <r>
      <rPr>
        <b/>
        <u/>
        <sz val="12"/>
        <color theme="1"/>
        <rFont val="Calibri"/>
        <family val="2"/>
        <scheme val="minor"/>
      </rPr>
      <t>PROJETO NORDESTE</t>
    </r>
    <r>
      <rPr>
        <b/>
        <sz val="12"/>
        <color theme="1"/>
        <rFont val="Calibri"/>
        <family val="2"/>
        <scheme val="minor"/>
      </rPr>
      <t xml:space="preserve"> </t>
    </r>
  </si>
  <si>
    <r>
      <t xml:space="preserve">             </t>
    </r>
    <r>
      <rPr>
        <b/>
        <u/>
        <sz val="11"/>
        <color theme="1"/>
        <rFont val="Calibri"/>
        <family val="2"/>
        <scheme val="minor"/>
      </rPr>
      <t>TOTAL DE ESTADOS PERCORRIDOS</t>
    </r>
    <r>
      <rPr>
        <sz val="11"/>
        <color theme="1"/>
        <rFont val="Calibri"/>
        <family val="2"/>
        <scheme val="minor"/>
      </rPr>
      <t xml:space="preserve"> - 4 ESTADOS</t>
    </r>
  </si>
  <si>
    <r>
      <t xml:space="preserve"> </t>
    </r>
    <r>
      <rPr>
        <b/>
        <u/>
        <sz val="12"/>
        <color theme="1"/>
        <rFont val="Calibri"/>
        <family val="2"/>
        <scheme val="minor"/>
      </rPr>
      <t xml:space="preserve"> PROJETO NORDESTE </t>
    </r>
  </si>
  <si>
    <r>
      <t xml:space="preserve">  </t>
    </r>
    <r>
      <rPr>
        <b/>
        <u/>
        <sz val="12"/>
        <color theme="1"/>
        <rFont val="Calibri"/>
        <family val="2"/>
        <scheme val="minor"/>
      </rPr>
      <t>PROJETO NORDESTE</t>
    </r>
  </si>
  <si>
    <t>PETROLINA A PAULO AFONSO</t>
  </si>
  <si>
    <t>PAULO AFONSO A ARACAJU</t>
  </si>
  <si>
    <t>ARACAJU A SALVADOR</t>
  </si>
  <si>
    <t>SALVADOR A VALENÇA</t>
  </si>
  <si>
    <t>VALENÇA A MONTES CLAROS</t>
  </si>
  <si>
    <t xml:space="preserve">             KM / COMBUSTÍVEL</t>
  </si>
  <si>
    <t xml:space="preserve">            HOSPEDAGENS</t>
  </si>
  <si>
    <t xml:space="preserve"> 06 À 23 DE NOVEMBRO - 2014</t>
  </si>
  <si>
    <t>CONFERIR ESTADO DOS PNEUS</t>
  </si>
  <si>
    <t>CONFERIR CONTROLE DE REVISÕES</t>
  </si>
  <si>
    <t>3.919 KM</t>
  </si>
  <si>
    <t xml:space="preserve">       06 À 23 DE NOVEMBRO - 2014</t>
  </si>
  <si>
    <r>
      <rPr>
        <b/>
        <u/>
        <sz val="11"/>
        <color theme="1"/>
        <rFont val="Calibri"/>
        <family val="2"/>
        <scheme val="minor"/>
      </rPr>
      <t>TOTAL DE KM PERCORRIDOS</t>
    </r>
    <r>
      <rPr>
        <sz val="11"/>
        <color theme="1"/>
        <rFont val="Calibri"/>
        <family val="2"/>
        <scheme val="minor"/>
      </rPr>
      <t xml:space="preserve"> - 3.919 KM </t>
    </r>
  </si>
  <si>
    <r>
      <t xml:space="preserve">                                                                     </t>
    </r>
    <r>
      <rPr>
        <b/>
        <u/>
        <sz val="24"/>
        <color theme="1"/>
        <rFont val="Calibri"/>
        <family val="2"/>
        <scheme val="minor"/>
      </rPr>
      <t>ROTEIRO PROJETO NORDESTE 2014</t>
    </r>
  </si>
</sst>
</file>

<file path=xl/styles.xml><?xml version="1.0" encoding="utf-8"?>
<styleSheet xmlns="http://schemas.openxmlformats.org/spreadsheetml/2006/main">
  <numFmts count="8">
    <numFmt numFmtId="7" formatCode="&quot;R$&quot;\ #,##0.00;\-&quot;R$&quot;\ #,##0.00"/>
    <numFmt numFmtId="44" formatCode="_-&quot;R$&quot;\ * #,##0.00_-;\-&quot;R$&quot;\ * #,##0.00_-;_-&quot;R$&quot;\ * &quot;-&quot;??_-;_-@_-"/>
    <numFmt numFmtId="164" formatCode="_(* #,##0.00_);_(* \(#,##0.00\);_(* &quot;-&quot;??_);_(@_)"/>
    <numFmt numFmtId="165" formatCode="_(&quot;R$ &quot;* #,##0.00_);_(&quot;R$ &quot;* \(#,##0.00\);_(&quot;R$ &quot;* &quot;-&quot;??_);_(@_)"/>
    <numFmt numFmtId="166" formatCode="_(* #,##0_);_(* \(#,##0\);_(* &quot;-&quot;??_);_(@_)"/>
    <numFmt numFmtId="167" formatCode="[$R$-416]\ #,##0.00"/>
    <numFmt numFmtId="168" formatCode="&quot;R$&quot;\ #,##0.00"/>
    <numFmt numFmtId="169" formatCode="0.0"/>
  </numFmts>
  <fonts count="1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sz val="24"/>
      <color theme="1"/>
      <name val="Calibri"/>
      <family val="2"/>
      <scheme val="minor"/>
    </font>
    <font>
      <b/>
      <u/>
      <sz val="24"/>
      <color theme="1"/>
      <name val="Calibri"/>
      <family val="2"/>
      <scheme val="minor"/>
    </font>
    <font>
      <b/>
      <sz val="24"/>
      <color theme="1"/>
      <name val="Calibri"/>
      <family val="2"/>
      <scheme val="minor"/>
    </font>
    <font>
      <b/>
      <sz val="12"/>
      <color theme="1"/>
      <name val="Calibri"/>
      <family val="2"/>
      <scheme val="minor"/>
    </font>
    <font>
      <b/>
      <u/>
      <sz val="9"/>
      <color indexed="81"/>
      <name val="Tahoma"/>
      <family val="2"/>
    </font>
    <font>
      <b/>
      <sz val="14"/>
      <color theme="1"/>
      <name val="Calibri"/>
      <family val="2"/>
      <scheme val="minor"/>
    </font>
    <font>
      <sz val="9"/>
      <color indexed="81"/>
      <name val="Tahoma"/>
      <family val="2"/>
    </font>
    <font>
      <b/>
      <sz val="9"/>
      <color indexed="81"/>
      <name val="Tahoma"/>
      <family val="2"/>
    </font>
    <font>
      <u/>
      <sz val="11"/>
      <color theme="1"/>
      <name val="Calibri"/>
      <family val="2"/>
      <scheme val="minor"/>
    </font>
    <font>
      <b/>
      <u/>
      <sz val="12"/>
      <color theme="1"/>
      <name val="Calibri"/>
      <family val="2"/>
      <scheme val="minor"/>
    </font>
    <font>
      <b/>
      <u/>
      <sz val="11"/>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00"/>
        <bgColor indexed="64"/>
      </patternFill>
    </fill>
  </fills>
  <borders count="4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style="thin">
        <color indexed="64"/>
      </top>
      <bottom style="thin">
        <color indexed="64"/>
      </bottom>
      <diagonal/>
    </border>
    <border>
      <left style="thick">
        <color auto="1"/>
      </left>
      <right style="thick">
        <color auto="1"/>
      </right>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style="thick">
        <color auto="1"/>
      </top>
      <bottom/>
      <diagonal/>
    </border>
    <border>
      <left style="thick">
        <color auto="1"/>
      </left>
      <right/>
      <top/>
      <bottom/>
      <diagonal/>
    </border>
    <border>
      <left style="thick">
        <color auto="1"/>
      </left>
      <right/>
      <top style="thin">
        <color indexed="64"/>
      </top>
      <bottom style="thin">
        <color indexed="64"/>
      </bottom>
      <diagonal/>
    </border>
    <border>
      <left style="thick">
        <color auto="1"/>
      </left>
      <right/>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right style="thick">
        <color auto="1"/>
      </right>
      <top style="thin">
        <color auto="1"/>
      </top>
      <bottom style="thin">
        <color auto="1"/>
      </bottom>
      <diagonal/>
    </border>
    <border>
      <left style="medium">
        <color indexed="64"/>
      </left>
      <right/>
      <top style="thin">
        <color indexed="64"/>
      </top>
      <bottom/>
      <diagonal/>
    </border>
  </borders>
  <cellStyleXfs count="4">
    <xf numFmtId="0" fontId="0" fillId="0" borderId="0"/>
    <xf numFmtId="0" fontId="4"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130">
    <xf numFmtId="0" fontId="0" fillId="0" borderId="0" xfId="0"/>
    <xf numFmtId="0" fontId="0" fillId="0" borderId="0" xfId="0"/>
    <xf numFmtId="0" fontId="3" fillId="0" borderId="0" xfId="0" applyFont="1" applyAlignment="1">
      <alignment horizontal="center" vertical="center"/>
    </xf>
    <xf numFmtId="0" fontId="0" fillId="0" borderId="0" xfId="0" applyAlignment="1">
      <alignment horizontal="right"/>
    </xf>
    <xf numFmtId="0" fontId="9" fillId="0" borderId="0" xfId="0" applyFont="1" applyAlignment="1">
      <alignment horizontal="right"/>
    </xf>
    <xf numFmtId="0" fontId="0" fillId="0" borderId="5" xfId="0" applyBorder="1"/>
    <xf numFmtId="0" fontId="0" fillId="0" borderId="4" xfId="0" applyBorder="1"/>
    <xf numFmtId="0" fontId="0" fillId="0" borderId="7" xfId="0" applyBorder="1" applyAlignment="1">
      <alignment horizontal="center" vertical="center"/>
    </xf>
    <xf numFmtId="0" fontId="5" fillId="0" borderId="7" xfId="0" applyFont="1" applyBorder="1" applyAlignment="1">
      <alignment horizontal="center" vertical="center"/>
    </xf>
    <xf numFmtId="167" fontId="0" fillId="0" borderId="7" xfId="0" applyNumberForma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xf>
    <xf numFmtId="3" fontId="0" fillId="0" borderId="7" xfId="0" applyNumberFormat="1" applyBorder="1" applyAlignment="1">
      <alignment horizontal="center" vertical="center"/>
    </xf>
    <xf numFmtId="167" fontId="1" fillId="0" borderId="7" xfId="3" applyNumberFormat="1" applyFont="1" applyBorder="1" applyAlignment="1">
      <alignment horizontal="center" vertical="center"/>
    </xf>
    <xf numFmtId="0" fontId="4" fillId="0" borderId="7" xfId="1" applyBorder="1" applyAlignment="1">
      <alignment horizontal="center" vertical="center" wrapText="1"/>
    </xf>
    <xf numFmtId="0" fontId="0" fillId="0" borderId="0" xfId="0" applyBorder="1"/>
    <xf numFmtId="0" fontId="4" fillId="0" borderId="7" xfId="1" applyBorder="1" applyAlignment="1">
      <alignment horizontal="center" vertical="center"/>
    </xf>
    <xf numFmtId="168" fontId="0" fillId="0" borderId="7" xfId="0" applyNumberFormat="1" applyFont="1" applyBorder="1" applyAlignment="1">
      <alignment horizontal="center" vertical="center"/>
    </xf>
    <xf numFmtId="1" fontId="1" fillId="0" borderId="7" xfId="3" applyNumberFormat="1" applyFont="1" applyBorder="1" applyAlignment="1">
      <alignment horizontal="center" vertical="center"/>
    </xf>
    <xf numFmtId="167" fontId="1" fillId="0" borderId="14" xfId="3" applyNumberFormat="1" applyFont="1" applyBorder="1" applyAlignment="1">
      <alignment horizontal="center" vertical="center"/>
    </xf>
    <xf numFmtId="168" fontId="0" fillId="0" borderId="7" xfId="0" applyNumberFormat="1" applyBorder="1" applyAlignment="1">
      <alignment horizontal="center" vertical="center"/>
    </xf>
    <xf numFmtId="1" fontId="1" fillId="0" borderId="14" xfId="3" applyNumberFormat="1" applyFont="1" applyBorder="1" applyAlignment="1">
      <alignment horizontal="center" vertical="center"/>
    </xf>
    <xf numFmtId="0" fontId="0" fillId="6" borderId="17" xfId="0" applyFill="1" applyBorder="1" applyAlignment="1">
      <alignment horizontal="right"/>
    </xf>
    <xf numFmtId="44" fontId="1" fillId="6" borderId="18" xfId="2" applyNumberFormat="1" applyFont="1" applyFill="1" applyBorder="1" applyAlignment="1">
      <alignment horizontal="center" vertical="center"/>
    </xf>
    <xf numFmtId="168" fontId="3" fillId="6" borderId="11" xfId="0" applyNumberFormat="1" applyFont="1" applyFill="1" applyBorder="1" applyAlignment="1">
      <alignment vertical="center"/>
    </xf>
    <xf numFmtId="0" fontId="9" fillId="0" borderId="0" xfId="0" applyFont="1"/>
    <xf numFmtId="0" fontId="9"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7" borderId="25" xfId="0" applyFont="1" applyFill="1" applyBorder="1" applyAlignment="1">
      <alignment horizontal="center" vertical="center"/>
    </xf>
    <xf numFmtId="0" fontId="0" fillId="3" borderId="24" xfId="0" applyFont="1" applyFill="1" applyBorder="1" applyAlignment="1">
      <alignment horizontal="center"/>
    </xf>
    <xf numFmtId="0" fontId="0" fillId="3" borderId="26" xfId="0" applyFont="1" applyFill="1" applyBorder="1" applyAlignment="1">
      <alignment horizontal="center"/>
    </xf>
    <xf numFmtId="0" fontId="0" fillId="3" borderId="24" xfId="0" applyFill="1" applyBorder="1" applyAlignment="1">
      <alignment horizontal="center"/>
    </xf>
    <xf numFmtId="0" fontId="0" fillId="3" borderId="26" xfId="0" applyFill="1" applyBorder="1" applyAlignment="1">
      <alignment horizontal="center"/>
    </xf>
    <xf numFmtId="0" fontId="0" fillId="0" borderId="0" xfId="0" applyFill="1" applyBorder="1"/>
    <xf numFmtId="0" fontId="0" fillId="0" borderId="0" xfId="0" applyAlignment="1">
      <alignment vertical="center"/>
    </xf>
    <xf numFmtId="0" fontId="3" fillId="5" borderId="27" xfId="0" applyFont="1" applyFill="1" applyBorder="1"/>
    <xf numFmtId="0" fontId="3" fillId="5" borderId="28" xfId="0" applyFont="1" applyFill="1" applyBorder="1"/>
    <xf numFmtId="0" fontId="3" fillId="5" borderId="29" xfId="0" applyFont="1" applyFill="1" applyBorder="1"/>
    <xf numFmtId="0" fontId="0" fillId="0" borderId="14" xfId="0" applyBorder="1" applyAlignment="1">
      <alignment horizontal="center" vertical="center"/>
    </xf>
    <xf numFmtId="0" fontId="0" fillId="0" borderId="7" xfId="0" applyBorder="1" applyAlignment="1">
      <alignment horizontal="center" vertical="center" wrapText="1"/>
    </xf>
    <xf numFmtId="167" fontId="1" fillId="0" borderId="30" xfId="3" applyNumberFormat="1" applyFont="1" applyBorder="1" applyAlignment="1">
      <alignment horizontal="center" vertical="center"/>
    </xf>
    <xf numFmtId="0" fontId="4" fillId="0" borderId="30" xfId="1" applyBorder="1" applyAlignment="1">
      <alignment horizontal="center" wrapText="1"/>
    </xf>
    <xf numFmtId="0" fontId="4" fillId="0" borderId="30" xfId="1" applyBorder="1" applyAlignment="1">
      <alignment horizontal="center" vertical="center"/>
    </xf>
    <xf numFmtId="0" fontId="4" fillId="0" borderId="30" xfId="1" applyFill="1" applyBorder="1" applyAlignment="1">
      <alignment horizontal="center" vertical="center"/>
    </xf>
    <xf numFmtId="0" fontId="3" fillId="0" borderId="13" xfId="0" applyFont="1" applyBorder="1" applyAlignment="1">
      <alignment horizontal="center" vertical="center"/>
    </xf>
    <xf numFmtId="0" fontId="11" fillId="4" borderId="6" xfId="0" applyFont="1" applyFill="1" applyBorder="1" applyAlignment="1">
      <alignment horizontal="center" vertical="center"/>
    </xf>
    <xf numFmtId="168" fontId="9" fillId="4" borderId="6" xfId="0" applyNumberFormat="1" applyFont="1" applyFill="1" applyBorder="1" applyAlignment="1">
      <alignment horizontal="center" vertical="center"/>
    </xf>
    <xf numFmtId="0" fontId="3" fillId="4" borderId="6" xfId="0" applyNumberFormat="1" applyFont="1" applyFill="1" applyBorder="1" applyAlignment="1">
      <alignment horizontal="center" vertical="center"/>
    </xf>
    <xf numFmtId="0" fontId="3" fillId="4" borderId="6" xfId="0" applyFont="1" applyFill="1" applyBorder="1" applyAlignment="1">
      <alignment horizontal="center" vertical="center"/>
    </xf>
    <xf numFmtId="168" fontId="3" fillId="4" borderId="6" xfId="0" applyNumberFormat="1" applyFont="1" applyFill="1" applyBorder="1" applyAlignment="1">
      <alignment horizontal="center" vertical="center"/>
    </xf>
    <xf numFmtId="0" fontId="8" fillId="5" borderId="6" xfId="0" applyFont="1" applyFill="1" applyBorder="1" applyAlignment="1"/>
    <xf numFmtId="0" fontId="6" fillId="5" borderId="6" xfId="0" applyFont="1" applyFill="1" applyBorder="1" applyAlignment="1">
      <alignment horizontal="center"/>
    </xf>
    <xf numFmtId="0" fontId="6" fillId="5" borderId="5" xfId="0" applyFont="1" applyFill="1" applyBorder="1" applyAlignment="1">
      <alignment horizontal="center"/>
    </xf>
    <xf numFmtId="0" fontId="0" fillId="5" borderId="5" xfId="0" applyFill="1" applyBorder="1"/>
    <xf numFmtId="0" fontId="0" fillId="5" borderId="12" xfId="0" applyFill="1" applyBorder="1"/>
    <xf numFmtId="0" fontId="4" fillId="0" borderId="14" xfId="1" applyBorder="1" applyAlignment="1">
      <alignment horizontal="center" vertical="center"/>
    </xf>
    <xf numFmtId="168" fontId="0" fillId="0" borderId="14" xfId="0" applyNumberFormat="1" applyFont="1" applyBorder="1" applyAlignment="1">
      <alignment horizontal="center" vertical="center"/>
    </xf>
    <xf numFmtId="0" fontId="5" fillId="0" borderId="14" xfId="0" applyFont="1" applyBorder="1" applyAlignment="1">
      <alignment horizontal="center" vertical="center"/>
    </xf>
    <xf numFmtId="167" fontId="0" fillId="0" borderId="14" xfId="0" applyNumberFormat="1" applyBorder="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6" xfId="0" applyNumberFormat="1" applyFont="1" applyFill="1" applyBorder="1" applyAlignment="1">
      <alignment horizontal="center" vertical="center" wrapText="1"/>
    </xf>
    <xf numFmtId="166" fontId="2" fillId="2" borderId="6" xfId="3" applyNumberFormat="1" applyFont="1" applyFill="1" applyBorder="1" applyAlignment="1">
      <alignment horizontal="center" vertical="center" wrapText="1"/>
    </xf>
    <xf numFmtId="0" fontId="0" fillId="0" borderId="31" xfId="0" applyBorder="1"/>
    <xf numFmtId="0" fontId="0" fillId="0" borderId="3" xfId="0" applyBorder="1"/>
    <xf numFmtId="169" fontId="1" fillId="0" borderId="30" xfId="3" applyNumberFormat="1" applyFont="1" applyBorder="1" applyAlignment="1">
      <alignment horizontal="center" vertical="center"/>
    </xf>
    <xf numFmtId="169" fontId="1" fillId="0" borderId="14" xfId="3" applyNumberFormat="1" applyFont="1" applyBorder="1" applyAlignment="1">
      <alignment horizontal="center" vertical="center"/>
    </xf>
    <xf numFmtId="169" fontId="1" fillId="0" borderId="7" xfId="3" applyNumberFormat="1" applyFont="1" applyBorder="1" applyAlignment="1">
      <alignment horizontal="center" vertical="center"/>
    </xf>
    <xf numFmtId="169" fontId="3" fillId="4" borderId="6" xfId="0" applyNumberFormat="1" applyFont="1" applyFill="1" applyBorder="1" applyAlignment="1">
      <alignment horizontal="center" vertical="center"/>
    </xf>
    <xf numFmtId="0" fontId="9"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3" fillId="7" borderId="35" xfId="0" applyFont="1" applyFill="1" applyBorder="1" applyAlignment="1">
      <alignment horizontal="center" vertical="center"/>
    </xf>
    <xf numFmtId="0" fontId="0" fillId="3" borderId="34" xfId="0" applyFont="1" applyFill="1" applyBorder="1" applyAlignment="1">
      <alignment horizontal="center"/>
    </xf>
    <xf numFmtId="0" fontId="0" fillId="3" borderId="36" xfId="0" applyFont="1" applyFill="1" applyBorder="1" applyAlignment="1">
      <alignment horizontal="left"/>
    </xf>
    <xf numFmtId="0" fontId="0" fillId="4" borderId="37" xfId="0" applyFill="1" applyBorder="1"/>
    <xf numFmtId="0" fontId="0" fillId="4" borderId="38" xfId="0" applyFill="1" applyBorder="1"/>
    <xf numFmtId="0" fontId="0" fillId="3" borderId="38" xfId="0" applyFill="1" applyBorder="1"/>
    <xf numFmtId="0" fontId="0" fillId="3" borderId="39" xfId="0" applyFill="1" applyBorder="1"/>
    <xf numFmtId="0" fontId="0" fillId="7" borderId="40" xfId="0" applyFill="1" applyBorder="1"/>
    <xf numFmtId="0" fontId="0" fillId="3" borderId="34" xfId="0" applyFont="1" applyFill="1" applyBorder="1" applyAlignment="1">
      <alignment horizontal="left"/>
    </xf>
    <xf numFmtId="0" fontId="4" fillId="0" borderId="0" xfId="1" applyAlignment="1">
      <alignment horizontal="center" vertical="center"/>
    </xf>
    <xf numFmtId="0" fontId="0" fillId="0" borderId="14" xfId="0" applyFont="1" applyBorder="1" applyAlignment="1">
      <alignment horizontal="center" vertical="center"/>
    </xf>
    <xf numFmtId="0" fontId="0" fillId="0" borderId="7" xfId="0" applyFont="1" applyBorder="1" applyAlignment="1">
      <alignment horizontal="center" vertical="center"/>
    </xf>
    <xf numFmtId="14" fontId="16" fillId="2" borderId="14" xfId="0" applyNumberFormat="1" applyFont="1" applyFill="1" applyBorder="1" applyAlignment="1">
      <alignment horizontal="center" vertical="center"/>
    </xf>
    <xf numFmtId="14" fontId="16" fillId="2" borderId="7" xfId="0" applyNumberFormat="1" applyFont="1" applyFill="1" applyBorder="1" applyAlignment="1">
      <alignment horizontal="center" vertical="center"/>
    </xf>
    <xf numFmtId="0" fontId="3" fillId="7" borderId="6" xfId="0" applyFont="1" applyFill="1" applyBorder="1" applyAlignment="1">
      <alignment horizontal="center" vertical="center" wrapText="1"/>
    </xf>
    <xf numFmtId="7" fontId="3" fillId="7" borderId="12" xfId="0" applyNumberFormat="1" applyFont="1" applyFill="1" applyBorder="1" applyAlignment="1">
      <alignment horizontal="center" vertical="center"/>
    </xf>
    <xf numFmtId="0" fontId="4" fillId="0" borderId="13" xfId="1" applyBorder="1" applyAlignment="1">
      <alignment horizontal="center" vertical="center" wrapText="1"/>
    </xf>
    <xf numFmtId="0" fontId="4" fillId="0" borderId="14" xfId="1" applyBorder="1" applyAlignment="1">
      <alignment horizontal="center" vertical="center" wrapText="1"/>
    </xf>
    <xf numFmtId="0" fontId="3" fillId="0" borderId="30" xfId="0" applyFont="1" applyBorder="1" applyAlignment="1">
      <alignment horizontal="center" vertical="center" wrapText="1"/>
    </xf>
    <xf numFmtId="0" fontId="4" fillId="0" borderId="13" xfId="1"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4" fillId="0" borderId="30" xfId="1" applyFill="1" applyBorder="1" applyAlignment="1">
      <alignment horizontal="center" vertical="center" wrapText="1"/>
    </xf>
    <xf numFmtId="0" fontId="0" fillId="0" borderId="32" xfId="0" applyBorder="1"/>
    <xf numFmtId="168" fontId="3" fillId="0" borderId="7" xfId="0" applyNumberFormat="1" applyFont="1" applyBorder="1" applyAlignment="1">
      <alignment horizontal="center" vertical="center"/>
    </xf>
    <xf numFmtId="0" fontId="4" fillId="0" borderId="41" xfId="1" applyBorder="1" applyAlignment="1">
      <alignment horizontal="center" vertical="center" wrapText="1"/>
    </xf>
    <xf numFmtId="3" fontId="0" fillId="0" borderId="7" xfId="0" applyNumberFormat="1" applyFont="1" applyBorder="1" applyAlignment="1">
      <alignment horizontal="center" vertical="center"/>
    </xf>
    <xf numFmtId="44" fontId="3" fillId="6" borderId="20" xfId="2" applyNumberFormat="1" applyFont="1" applyFill="1" applyBorder="1" applyAlignment="1">
      <alignment horizontal="center" vertical="center"/>
    </xf>
    <xf numFmtId="0" fontId="3" fillId="6" borderId="19" xfId="0" applyFont="1" applyFill="1" applyBorder="1" applyAlignment="1">
      <alignment horizontal="center" vertical="center" wrapText="1"/>
    </xf>
    <xf numFmtId="0" fontId="0" fillId="6" borderId="15" xfId="0" applyFill="1" applyBorder="1" applyAlignment="1">
      <alignment horizontal="center" vertical="center"/>
    </xf>
    <xf numFmtId="0" fontId="0" fillId="6" borderId="17" xfId="0" applyFill="1" applyBorder="1" applyAlignment="1">
      <alignment horizontal="center" vertical="center"/>
    </xf>
    <xf numFmtId="3" fontId="0" fillId="6" borderId="16" xfId="0" applyNumberFormat="1" applyFill="1" applyBorder="1" applyAlignment="1">
      <alignment horizontal="center" vertical="center"/>
    </xf>
    <xf numFmtId="0" fontId="0" fillId="6" borderId="18" xfId="0" applyFill="1" applyBorder="1" applyAlignment="1">
      <alignment horizontal="center" vertical="center"/>
    </xf>
    <xf numFmtId="44" fontId="3" fillId="6" borderId="20" xfId="0" applyNumberFormat="1" applyFont="1" applyFill="1" applyBorder="1" applyAlignment="1">
      <alignment horizontal="center" vertical="center"/>
    </xf>
    <xf numFmtId="44" fontId="0" fillId="6" borderId="16" xfId="0" applyNumberFormat="1" applyFill="1" applyBorder="1" applyAlignment="1">
      <alignment horizontal="center" vertical="center"/>
    </xf>
    <xf numFmtId="0" fontId="0" fillId="6" borderId="8" xfId="0" applyFill="1" applyBorder="1" applyAlignment="1">
      <alignment horizontal="center" vertical="center"/>
    </xf>
    <xf numFmtId="0" fontId="0" fillId="6" borderId="1" xfId="0" applyFill="1" applyBorder="1" applyAlignment="1">
      <alignment horizontal="center" vertical="center"/>
    </xf>
    <xf numFmtId="44" fontId="0" fillId="6" borderId="9" xfId="0" applyNumberFormat="1" applyFill="1" applyBorder="1" applyAlignment="1">
      <alignment horizontal="center" vertical="center"/>
    </xf>
    <xf numFmtId="0" fontId="0" fillId="6" borderId="10" xfId="0" applyFill="1" applyBorder="1" applyAlignment="1">
      <alignment horizontal="center" vertical="center"/>
    </xf>
    <xf numFmtId="0" fontId="0" fillId="6" borderId="16" xfId="0" applyFill="1" applyBorder="1" applyAlignment="1">
      <alignment horizontal="center" vertical="center"/>
    </xf>
    <xf numFmtId="0" fontId="3" fillId="6" borderId="2" xfId="0" applyFont="1" applyFill="1" applyBorder="1" applyAlignment="1">
      <alignment horizontal="center" vertical="center" wrapText="1"/>
    </xf>
    <xf numFmtId="0" fontId="3" fillId="6" borderId="19" xfId="0" applyFont="1" applyFill="1" applyBorder="1" applyAlignment="1">
      <alignment horizontal="center" vertical="center"/>
    </xf>
    <xf numFmtId="0" fontId="3" fillId="0" borderId="21" xfId="0" applyFont="1" applyBorder="1" applyAlignment="1">
      <alignment horizontal="center" vertical="center"/>
    </xf>
    <xf numFmtId="168" fontId="3" fillId="0" borderId="22" xfId="0" applyNumberFormat="1" applyFont="1" applyBorder="1" applyAlignment="1">
      <alignment horizontal="center" vertical="center"/>
    </xf>
    <xf numFmtId="168" fontId="3" fillId="6" borderId="20" xfId="0" applyNumberFormat="1" applyFont="1" applyFill="1" applyBorder="1" applyAlignment="1">
      <alignment horizontal="center" vertical="center"/>
    </xf>
    <xf numFmtId="0" fontId="17" fillId="6" borderId="19" xfId="0" applyFont="1" applyFill="1" applyBorder="1" applyAlignment="1">
      <alignment horizontal="center" vertical="center" wrapText="1"/>
    </xf>
    <xf numFmtId="0" fontId="4" fillId="0" borderId="13" xfId="1" applyBorder="1" applyAlignment="1">
      <alignment horizontal="center" vertical="center"/>
    </xf>
    <xf numFmtId="0" fontId="4" fillId="0" borderId="14" xfId="1" applyBorder="1" applyAlignment="1">
      <alignment horizontal="center" vertical="center"/>
    </xf>
    <xf numFmtId="3" fontId="3" fillId="0" borderId="13" xfId="0" applyNumberFormat="1" applyFont="1" applyBorder="1" applyAlignment="1">
      <alignment horizontal="center" vertical="center"/>
    </xf>
    <xf numFmtId="3" fontId="3" fillId="0" borderId="14" xfId="0" applyNumberFormat="1" applyFont="1" applyBorder="1" applyAlignment="1">
      <alignment horizontal="center" vertical="center"/>
    </xf>
    <xf numFmtId="1" fontId="1" fillId="0" borderId="13" xfId="3" applyNumberFormat="1" applyFont="1" applyBorder="1" applyAlignment="1">
      <alignment horizontal="center" vertical="center"/>
    </xf>
    <xf numFmtId="1" fontId="1" fillId="0" borderId="14" xfId="3" applyNumberFormat="1" applyFont="1" applyBorder="1" applyAlignment="1">
      <alignment horizontal="center" vertical="center"/>
    </xf>
    <xf numFmtId="14" fontId="16" fillId="2" borderId="13" xfId="0" applyNumberFormat="1" applyFont="1" applyFill="1" applyBorder="1" applyAlignment="1">
      <alignment horizontal="center" vertical="center"/>
    </xf>
    <xf numFmtId="14" fontId="16" fillId="2" borderId="14" xfId="0" applyNumberFormat="1" applyFont="1" applyFill="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168" fontId="0" fillId="0" borderId="13" xfId="0" applyNumberFormat="1" applyFont="1" applyBorder="1" applyAlignment="1">
      <alignment horizontal="center" vertical="center"/>
    </xf>
    <xf numFmtId="0" fontId="0" fillId="0" borderId="30" xfId="0" applyBorder="1" applyAlignment="1">
      <alignment horizontal="center" vertical="center"/>
    </xf>
    <xf numFmtId="0" fontId="0" fillId="0" borderId="14" xfId="0" applyBorder="1" applyAlignment="1">
      <alignment horizontal="center" vertical="center"/>
    </xf>
  </cellXfs>
  <cellStyles count="4">
    <cellStyle name="Hyperlink" xfId="1" builtinId="8"/>
    <cellStyle name="Moeda 2" xfId="2"/>
    <cellStyle name="Normal" xfId="0" builtinId="0"/>
    <cellStyle name="Vírgul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12</xdr:col>
      <xdr:colOff>664845</xdr:colOff>
      <xdr:row>12</xdr:row>
      <xdr:rowOff>24765</xdr:rowOff>
    </xdr:from>
    <xdr:to>
      <xdr:col>14</xdr:col>
      <xdr:colOff>3810</xdr:colOff>
      <xdr:row>14</xdr:row>
      <xdr:rowOff>276225</xdr:rowOff>
    </xdr:to>
    <xdr:pic>
      <xdr:nvPicPr>
        <xdr:cNvPr id="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11151870" y="4596765"/>
          <a:ext cx="986790" cy="975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160020</xdr:colOff>
      <xdr:row>21</xdr:row>
      <xdr:rowOff>91440</xdr:rowOff>
    </xdr:from>
    <xdr:to>
      <xdr:col>7</xdr:col>
      <xdr:colOff>571500</xdr:colOff>
      <xdr:row>26</xdr:row>
      <xdr:rowOff>152400</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7719060" y="4876800"/>
          <a:ext cx="1021080" cy="1021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198120</xdr:colOff>
      <xdr:row>26</xdr:row>
      <xdr:rowOff>83820</xdr:rowOff>
    </xdr:from>
    <xdr:to>
      <xdr:col>7</xdr:col>
      <xdr:colOff>579120</xdr:colOff>
      <xdr:row>31</xdr:row>
      <xdr:rowOff>160020</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8282940" y="4876800"/>
          <a:ext cx="9906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175260</xdr:colOff>
      <xdr:row>26</xdr:row>
      <xdr:rowOff>76200</xdr:rowOff>
    </xdr:from>
    <xdr:to>
      <xdr:col>7</xdr:col>
      <xdr:colOff>556260</xdr:colOff>
      <xdr:row>31</xdr:row>
      <xdr:rowOff>152400</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8260080" y="4869180"/>
          <a:ext cx="990600" cy="990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14</xdr:col>
      <xdr:colOff>571500</xdr:colOff>
      <xdr:row>32</xdr:row>
      <xdr:rowOff>137160</xdr:rowOff>
    </xdr:to>
    <xdr:pic>
      <xdr:nvPicPr>
        <xdr:cNvPr id="2" name="Imagem 1"/>
        <xdr:cNvPicPr>
          <a:picLocks noChangeAspect="1"/>
        </xdr:cNvPicPr>
      </xdr:nvPicPr>
      <xdr:blipFill>
        <a:blip xmlns:r="http://schemas.openxmlformats.org/officeDocument/2006/relationships" r:embed="rId1"/>
        <a:stretch>
          <a:fillRect/>
        </a:stretch>
      </xdr:blipFill>
      <xdr:spPr>
        <a:xfrm>
          <a:off x="0" y="1"/>
          <a:ext cx="9105900" cy="59893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14</xdr:col>
      <xdr:colOff>144780</xdr:colOff>
      <xdr:row>33</xdr:row>
      <xdr:rowOff>137160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8488680" cy="6172200"/>
        </a:xfrm>
        <a:prstGeom prst="rect">
          <a:avLst/>
        </a:prstGeom>
      </xdr:spPr>
    </xdr:pic>
    <xdr:clientData/>
  </xdr:twoCellAnchor>
  <xdr:twoCellAnchor editAs="oneCell">
    <xdr:from>
      <xdr:col>12</xdr:col>
      <xdr:colOff>152400</xdr:colOff>
      <xdr:row>28</xdr:row>
      <xdr:rowOff>22860</xdr:rowOff>
    </xdr:from>
    <xdr:to>
      <xdr:col>13</xdr:col>
      <xdr:colOff>548640</xdr:colOff>
      <xdr:row>33</xdr:row>
      <xdr:rowOff>114300</xdr:rowOff>
    </xdr:to>
    <xdr:pic>
      <xdr:nvPicPr>
        <xdr:cNvPr id="3" name="Imagem 2"/>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7467600" y="5143500"/>
          <a:ext cx="1005840" cy="1005840"/>
        </a:xfrm>
        <a:prstGeom prst="rect">
          <a:avLst/>
        </a:prstGeom>
      </xdr:spPr>
    </xdr:pic>
    <xdr:clientData/>
  </xdr:twoCellAnchor>
  <xdr:twoCellAnchor>
    <xdr:from>
      <xdr:col>0</xdr:col>
      <xdr:colOff>30480</xdr:colOff>
      <xdr:row>0</xdr:row>
      <xdr:rowOff>15240</xdr:rowOff>
    </xdr:from>
    <xdr:to>
      <xdr:col>10</xdr:col>
      <xdr:colOff>403860</xdr:colOff>
      <xdr:row>15</xdr:row>
      <xdr:rowOff>114300</xdr:rowOff>
    </xdr:to>
    <xdr:sp macro="" textlink="">
      <xdr:nvSpPr>
        <xdr:cNvPr id="4" name="CaixaDeTexto 3"/>
        <xdr:cNvSpPr txBox="1"/>
      </xdr:nvSpPr>
      <xdr:spPr>
        <a:xfrm>
          <a:off x="30480" y="15240"/>
          <a:ext cx="6469380" cy="2842260"/>
        </a:xfrm>
        <a:prstGeom prst="rect">
          <a:avLst/>
        </a:prstGeom>
        <a:solidFill>
          <a:schemeClr val="bg2">
            <a:lumMod val="75000"/>
          </a:schemeClr>
        </a:solidFill>
        <a:ln w="19050" cmpd="sng">
          <a:solidFill>
            <a:schemeClr val="tx1">
              <a:alpha val="74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pt-BR" sz="1400" b="1"/>
            <a:t>- Segue abaixo arquivo com a rota da Expedição Nordeste que pode ser baixado e utilizado em GPS Garmin</a:t>
          </a:r>
          <a:r>
            <a:rPr lang="pt-BR" sz="1400"/>
            <a:t>, </a:t>
          </a:r>
          <a:r>
            <a:rPr lang="pt-BR" sz="1400" b="1"/>
            <a:t>smartphones e computadores com Navegador 7Ways ou Navitel e outros navegadores que utilizem softwares compatíveis com estas plataformas, basta clicar duas vezes para poder abrir.</a:t>
          </a:r>
        </a:p>
        <a:p>
          <a:r>
            <a:rPr lang="pt-BR" sz="1400" b="1"/>
            <a:t>Para utilização deste arquivo é necessário ter instaldao em sua máquina o programa "</a:t>
          </a:r>
          <a:r>
            <a:rPr lang="pt-BR" sz="1400" b="1" u="sng"/>
            <a:t>MAPSOURCE</a:t>
          </a:r>
          <a:r>
            <a:rPr lang="pt-BR" sz="1400" b="1"/>
            <a:t>" ou "</a:t>
          </a:r>
          <a:r>
            <a:rPr lang="pt-BR" sz="1400" b="1" u="sng"/>
            <a:t>BASECAMP</a:t>
          </a:r>
          <a:r>
            <a:rPr lang="pt-BR" sz="1400" b="1"/>
            <a:t>" da Garmin. </a:t>
          </a:r>
        </a:p>
        <a:p>
          <a:endParaRPr lang="pt-BR" sz="1400" b="1"/>
        </a:p>
        <a:p>
          <a:endParaRPr lang="pt-BR" sz="1400" b="1"/>
        </a:p>
        <a:p>
          <a:endParaRPr lang="pt-BR" sz="1400" b="1"/>
        </a:p>
        <a:p>
          <a:endParaRPr lang="pt-BR" sz="1800" b="1"/>
        </a:p>
        <a:p>
          <a:endParaRPr lang="pt-BR" sz="1400" b="1"/>
        </a:p>
        <a:p>
          <a:endParaRPr lang="pt-BR" sz="1400" b="1"/>
        </a:p>
        <a:p>
          <a:r>
            <a:rPr lang="pt-BR" sz="1400" b="1"/>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175260</xdr:colOff>
      <xdr:row>26</xdr:row>
      <xdr:rowOff>45720</xdr:rowOff>
    </xdr:from>
    <xdr:to>
      <xdr:col>6</xdr:col>
      <xdr:colOff>571500</xdr:colOff>
      <xdr:row>31</xdr:row>
      <xdr:rowOff>137160</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7680960" y="4838700"/>
          <a:ext cx="1005840" cy="100584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jbhotel.com.br/" TargetMode="External"/><Relationship Id="rId13" Type="http://schemas.openxmlformats.org/officeDocument/2006/relationships/hyperlink" Target="https://maps.google.com.br/maps?saddr=Paulo+Afonso+-+Bahia&amp;daddr=Aracaju+-+Sergipe&amp;hl=pt-BR&amp;ll=-10.174374,-37.65564&amp;spn=3.24365,3.515625&amp;sll=-9.037003,-39.364014&amp;sspn=3.25456,3.515625&amp;geocode=FVN5cP8dTN24_Sn_-aZ4zDAJBzG7yqiJBXdo2w%3BFVH1WP8dRk_K_SnNJ74VQL" TargetMode="External"/><Relationship Id="rId18" Type="http://schemas.openxmlformats.org/officeDocument/2006/relationships/hyperlink" Target="http://www.montepascoalpraiahotel.com.br/" TargetMode="External"/><Relationship Id="rId26" Type="http://schemas.openxmlformats.org/officeDocument/2006/relationships/hyperlink" Target="http://www.aracajumotofest.com.br/" TargetMode="External"/><Relationship Id="rId3" Type="http://schemas.openxmlformats.org/officeDocument/2006/relationships/hyperlink" Target="http://www.seabra.ba.gov.br/index.php/a-cidade/dados-gerais" TargetMode="External"/><Relationship Id="rId21" Type="http://schemas.openxmlformats.org/officeDocument/2006/relationships/hyperlink" Target="https://maps.google.com.br/maps?saddr=Aracaju+-+Sergipe&amp;daddr=Salvador+-+Bahia&amp;hl=pt-BR&amp;ll=-11.964097,-37.781982&amp;spn=3.223898,3.515625&amp;sll=-10.174374,-37.65564&amp;sspn=3.24365,3.515625&amp;geocode=FVH1WP8dRk_K_SnNJ74VQLAaBzE2O-yS_TREgA%3BFUYPOv8d2oO0_SmzpTyifAMW" TargetMode="External"/><Relationship Id="rId7" Type="http://schemas.openxmlformats.org/officeDocument/2006/relationships/hyperlink" Target="http://www.atlanticahotels.com.br/hotel/petrolina/quality-hotel-petrolina" TargetMode="External"/><Relationship Id="rId12" Type="http://schemas.openxmlformats.org/officeDocument/2006/relationships/hyperlink" Target="http://www.tripadvisor.com.br/Hotel_Review-g681229-d4513041-Reviews-Hotel_Colonial-Montes_Claros_State_of_Minas_Gerais.html" TargetMode="External"/><Relationship Id="rId17" Type="http://schemas.openxmlformats.org/officeDocument/2006/relationships/hyperlink" Target="http://www.citybrazil.com.br/mg/montesclaros/atracoes-turisticas/atrativos-diversos" TargetMode="External"/><Relationship Id="rId25" Type="http://schemas.openxmlformats.org/officeDocument/2006/relationships/hyperlink" Target="http://www.morrodesaopaulo.org.br/" TargetMode="External"/><Relationship Id="rId2" Type="http://schemas.openxmlformats.org/officeDocument/2006/relationships/hyperlink" Target="https://maps.google.com.br/maps?saddr=Av.+Souza+Filho&amp;daddr=Sobradinho+-+Bahia&amp;hl=pt-BR&amp;sll=-11.286161,-39.91333&amp;sspn=6.461035,7.03125&amp;geocode=FYGjcP8dkP2V_Q%3BFVjLb_8dujaR_SmpAnuDl5dzBzFyTzbKmzbw8w&amp;oq=sobradinho&amp;mra=ls&amp;safe=strict&amp;t=m&amp;z=11" TargetMode="External"/><Relationship Id="rId16" Type="http://schemas.openxmlformats.org/officeDocument/2006/relationships/hyperlink" Target="http://www.visitearacaju.com.br/index.php" TargetMode="External"/><Relationship Id="rId20" Type="http://schemas.openxmlformats.org/officeDocument/2006/relationships/hyperlink" Target="https://maps.google.com.br/maps?saddr=Petrolina+-+PE&amp;daddr=Paulo+Afonso+-+Bahia&amp;hl=pt-BR&amp;sll=-9.389083,-40.503096&amp;sspn=0.203234,0.219727&amp;geocode=FeW7cP8dyPiV_SlJ1rJShHpzBzHtCk7JwB3noA%3BFVN5cP8dTN24_Sn_-aZ4zDAJBzG7yqiJBXdo2w&amp;oq=paulo+afonso&amp;mra=ls&amp;t=m&amp;z=8" TargetMode="External"/><Relationship Id="rId29" Type="http://schemas.openxmlformats.org/officeDocument/2006/relationships/vmlDrawing" Target="../drawings/vmlDrawing1.vml"/><Relationship Id="rId1" Type="http://schemas.openxmlformats.org/officeDocument/2006/relationships/hyperlink" Target="http://www.booking.com/hotel/br/cambui.pt-br.html?aid=318615;label=New_Portuguese_ROW_Hotel-5FqDh3sdy7W%2AFDW8KZbntgS18361046185%3Apl%3Ata%3Ap1%3Ap2%3Aac%3Aap1t1%3Aneg%3Akw_inurl%3Abooking.com%2Fhotel%3Aws%3D;sid=248a296a0be79e3eae2597aa1c28d992;dcid=1;sr" TargetMode="External"/><Relationship Id="rId6" Type="http://schemas.openxmlformats.org/officeDocument/2006/relationships/hyperlink" Target="https://maps.google.com.br/maps?saddr=Alameda+dos+Pintasilgos&amp;daddr=Rua+Ana+Neri&amp;hl=pt-BR&amp;ll=-16.530898,-43.132324&amp;spn=12.615355,14.0625&amp;sll=-19.876073,-44.045069&amp;sspn=0.006054,0.006866&amp;geocode=FRm10P4d7uhf_Q%3BFcN-Qv8dLoWC_Q&amp;oq=CONTAGEM&amp;t=h&amp;mra=dme&amp;mrsp=" TargetMode="External"/><Relationship Id="rId11" Type="http://schemas.openxmlformats.org/officeDocument/2006/relationships/hyperlink" Target="http://www.hotelpousadadosol.com.br/" TargetMode="External"/><Relationship Id="rId24" Type="http://schemas.openxmlformats.org/officeDocument/2006/relationships/hyperlink" Target="http://www.salvadorbahiabrasil.com/atracoes-salvador.htm" TargetMode="External"/><Relationship Id="rId5" Type="http://schemas.openxmlformats.org/officeDocument/2006/relationships/hyperlink" Target="https://maps.google.com.br/maps?saddr=Rua+Ana+Neri&amp;daddr=BR-235%2FBR-407&amp;hl=pt-BR&amp;ll=-10.849491,-41.066895&amp;spn=3.23657,3.515625&amp;sll=-13.560562,-45.197754&amp;sspn=12.790972,14.0625&amp;geocode=FcN-Qv8dLoWC_Q%3BFeOZcP8dre-V_Q&amp;oq=PETROLIN&amp;t=h&amp;mra=pr&amp;safe=strict&amp;z=8" TargetMode="External"/><Relationship Id="rId15" Type="http://schemas.openxmlformats.org/officeDocument/2006/relationships/hyperlink" Target="http://www.pauloafonso.ba.gov.br/turismo" TargetMode="External"/><Relationship Id="rId23" Type="http://schemas.openxmlformats.org/officeDocument/2006/relationships/hyperlink" Target="https://maps.google.com.br/maps?saddr=Valen%C3%A7a+-+Bahia&amp;daddr=Montes+Claros+-+Minas+Gerais&amp;hl=pt-BR&amp;ie=UTF8&amp;sll=-13.146791,-38.785992&amp;sspn=0.802374,0.878906&amp;geocode=FQP6M_8dc8ur_SlvXnt7BkQ-BzFdmn5NFJzaBQ%3BFb-9AP8d2sZi_Sn15twwtFSrADG7GwSwSPkbIw&amp;oq=MONT" TargetMode="External"/><Relationship Id="rId28" Type="http://schemas.openxmlformats.org/officeDocument/2006/relationships/drawing" Target="../drawings/drawing1.xml"/><Relationship Id="rId10" Type="http://schemas.openxmlformats.org/officeDocument/2006/relationships/hyperlink" Target="http://www.tripadvisor.com.br/Hotel_Review-g2343045-d4513033-Reviews-Hotel_Porthal_Da_Ilha-Paulo_Afonso_State_of_Bahia.html" TargetMode="External"/><Relationship Id="rId19" Type="http://schemas.openxmlformats.org/officeDocument/2006/relationships/hyperlink" Target="http://www.pousadadatorre.com.br/" TargetMode="External"/><Relationship Id="rId31" Type="http://schemas.openxmlformats.org/officeDocument/2006/relationships/comments" Target="../comments1.xml"/><Relationship Id="rId4" Type="http://schemas.openxmlformats.org/officeDocument/2006/relationships/hyperlink" Target="http://www.petrolina.pe.gov.br/2010/cidade/Bododromo.html" TargetMode="External"/><Relationship Id="rId9" Type="http://schemas.openxmlformats.org/officeDocument/2006/relationships/hyperlink" Target="http://vapordovinho.com/index.html" TargetMode="External"/><Relationship Id="rId14" Type="http://schemas.openxmlformats.org/officeDocument/2006/relationships/hyperlink" Target="https://maps.google.com.br/maps?saddr=Montes+Claros+-+Minas+Gerais&amp;daddr=Alameda+dos+Pintassilgos&amp;hl=pt-BR&amp;ll=-18.312811,-43.945312&amp;spn=6.255189,7.03125&amp;sll=-19.878434,-44.046721&amp;sspn=0.012107,0.013733&amp;geocode=Fb-9AP8d2sZi_Sn15twwtFSrADG7GwSwSPkbIw%3BFZav" TargetMode="External"/><Relationship Id="rId22" Type="http://schemas.openxmlformats.org/officeDocument/2006/relationships/hyperlink" Target="https://maps.google.com.br/maps?saddr=Salvador+-+Bahia&amp;daddr=Valen%C3%A7a+-+Bahia&amp;hl=pt-BR&amp;ie=UTF8&amp;sll=-11.964097,-37.781982&amp;sspn=3.223898,3.515625&amp;geocode=FUYPOv8d2oO0_SmzpTyifAMWBzGYZiIskcefGw%3BFQP6M_8dc8ur_SlvXnt7BkQ-BzFdmn5NFJzaBQ&amp;oq=VALEN%C3%87A&amp;mra" TargetMode="External"/><Relationship Id="rId27" Type="http://schemas.openxmlformats.org/officeDocument/2006/relationships/printerSettings" Target="../printerSettings/printerSettings1.bin"/><Relationship Id="rId30"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C000"/>
  </sheetPr>
  <dimension ref="A1:JT19"/>
  <sheetViews>
    <sheetView showGridLines="0" showRowColHeaders="0" tabSelected="1" zoomScale="66" zoomScaleNormal="66" workbookViewId="0">
      <selection activeCell="I6" sqref="I6"/>
    </sheetView>
  </sheetViews>
  <sheetFormatPr defaultRowHeight="14.4"/>
  <cols>
    <col min="1" max="1" width="11.33203125" customWidth="1"/>
    <col min="2" max="2" width="10.88671875" bestFit="1" customWidth="1"/>
    <col min="3" max="3" width="18.109375" customWidth="1"/>
    <col min="4" max="4" width="17.88671875" customWidth="1"/>
    <col min="5" max="5" width="19.21875" bestFit="1" customWidth="1"/>
    <col min="6" max="6" width="13.21875" bestFit="1" customWidth="1"/>
    <col min="7" max="7" width="9.88671875" customWidth="1"/>
    <col min="9" max="9" width="11.21875" customWidth="1"/>
    <col min="10" max="10" width="10.77734375" customWidth="1"/>
    <col min="11" max="11" width="11.21875" customWidth="1"/>
    <col min="12" max="12" width="10.21875" customWidth="1"/>
    <col min="13" max="13" width="9.6640625" customWidth="1"/>
    <col min="14" max="14" width="14.33203125" customWidth="1"/>
    <col min="15" max="15" width="38" customWidth="1"/>
  </cols>
  <sheetData>
    <row r="1" spans="1:280" ht="31.8" thickBot="1">
      <c r="A1" s="50" t="s">
        <v>125</v>
      </c>
      <c r="B1" s="51"/>
      <c r="C1" s="52"/>
      <c r="D1" s="52"/>
      <c r="E1" s="53"/>
      <c r="F1" s="53"/>
      <c r="G1" s="53"/>
      <c r="H1" s="53"/>
      <c r="I1" s="53"/>
      <c r="J1" s="53"/>
      <c r="K1" s="53"/>
      <c r="L1" s="53"/>
      <c r="M1" s="53"/>
      <c r="N1" s="53"/>
      <c r="O1" s="54"/>
    </row>
    <row r="2" spans="1:280" ht="43.8" thickBot="1">
      <c r="A2" s="59" t="s">
        <v>0</v>
      </c>
      <c r="B2" s="59" t="s">
        <v>1</v>
      </c>
      <c r="C2" s="59" t="s">
        <v>2</v>
      </c>
      <c r="D2" s="59" t="s">
        <v>3</v>
      </c>
      <c r="E2" s="60" t="s">
        <v>55</v>
      </c>
      <c r="F2" s="61" t="s">
        <v>60</v>
      </c>
      <c r="G2" s="59" t="s">
        <v>4</v>
      </c>
      <c r="H2" s="62" t="s">
        <v>5</v>
      </c>
      <c r="I2" s="62" t="s">
        <v>6</v>
      </c>
      <c r="J2" s="62" t="s">
        <v>7</v>
      </c>
      <c r="K2" s="62" t="s">
        <v>8</v>
      </c>
      <c r="L2" s="59" t="s">
        <v>9</v>
      </c>
      <c r="M2" s="59" t="s">
        <v>10</v>
      </c>
      <c r="N2" s="59" t="s">
        <v>11</v>
      </c>
      <c r="O2" s="59" t="s">
        <v>61</v>
      </c>
    </row>
    <row r="3" spans="1:280" ht="28.8" customHeight="1">
      <c r="A3" s="83">
        <v>41949</v>
      </c>
      <c r="B3" s="81" t="s">
        <v>12</v>
      </c>
      <c r="C3" s="38" t="s">
        <v>35</v>
      </c>
      <c r="D3" s="38" t="s">
        <v>85</v>
      </c>
      <c r="E3" s="55" t="s">
        <v>86</v>
      </c>
      <c r="F3" s="56">
        <v>121</v>
      </c>
      <c r="G3" s="38">
        <v>1089</v>
      </c>
      <c r="H3" s="21">
        <v>1089</v>
      </c>
      <c r="I3" s="65">
        <f>SUM(G3/15)</f>
        <v>72.599999999999994</v>
      </c>
      <c r="J3" s="19">
        <v>3.3</v>
      </c>
      <c r="K3" s="40">
        <f>SUM(I3*J3)</f>
        <v>239.57999999999996</v>
      </c>
      <c r="L3" s="57">
        <v>0</v>
      </c>
      <c r="M3" s="58">
        <v>0</v>
      </c>
      <c r="N3" s="41" t="s">
        <v>89</v>
      </c>
      <c r="O3" s="55" t="s">
        <v>87</v>
      </c>
    </row>
    <row r="4" spans="1:280" ht="28.8" customHeight="1" thickBot="1">
      <c r="A4" s="84">
        <v>41950</v>
      </c>
      <c r="B4" s="82" t="s">
        <v>13</v>
      </c>
      <c r="C4" s="7" t="s">
        <v>85</v>
      </c>
      <c r="D4" s="7" t="s">
        <v>36</v>
      </c>
      <c r="E4" s="87" t="s">
        <v>58</v>
      </c>
      <c r="F4" s="127">
        <v>100</v>
      </c>
      <c r="G4" s="12">
        <v>481</v>
      </c>
      <c r="H4" s="18">
        <f t="shared" ref="H4:H12" si="0">SUM(H3+G4)</f>
        <v>1570</v>
      </c>
      <c r="I4" s="67">
        <f>SUM(G4/15)</f>
        <v>32.06666666666667</v>
      </c>
      <c r="J4" s="13">
        <v>3.3</v>
      </c>
      <c r="K4" s="13">
        <f t="shared" ref="K4:K12" si="1">SUM(I4*J4)</f>
        <v>105.82000000000001</v>
      </c>
      <c r="L4" s="8">
        <v>0</v>
      </c>
      <c r="M4" s="9">
        <v>0</v>
      </c>
      <c r="N4" s="41" t="s">
        <v>88</v>
      </c>
      <c r="O4" s="16" t="s">
        <v>36</v>
      </c>
    </row>
    <row r="5" spans="1:280" s="6" customFormat="1" ht="28.8" customHeight="1" thickBot="1">
      <c r="A5" s="123">
        <v>41951</v>
      </c>
      <c r="B5" s="125" t="s">
        <v>14</v>
      </c>
      <c r="C5" s="7" t="s">
        <v>36</v>
      </c>
      <c r="D5" s="7" t="s">
        <v>37</v>
      </c>
      <c r="E5" s="89" t="s">
        <v>96</v>
      </c>
      <c r="F5" s="128"/>
      <c r="G5" s="119" t="s">
        <v>82</v>
      </c>
      <c r="H5" s="121">
        <v>0</v>
      </c>
      <c r="I5" s="18">
        <v>0</v>
      </c>
      <c r="J5" s="13">
        <v>3.3</v>
      </c>
      <c r="K5" s="13">
        <f t="shared" si="1"/>
        <v>0</v>
      </c>
      <c r="L5" s="8">
        <v>0</v>
      </c>
      <c r="M5" s="9">
        <v>0</v>
      </c>
      <c r="N5" s="14" t="s">
        <v>62</v>
      </c>
      <c r="O5" s="117" t="s">
        <v>37</v>
      </c>
      <c r="P5" s="1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row>
    <row r="6" spans="1:280" s="5" customFormat="1" ht="28.8" customHeight="1" thickBot="1">
      <c r="A6" s="124"/>
      <c r="B6" s="126"/>
      <c r="C6" s="7" t="s">
        <v>37</v>
      </c>
      <c r="D6" s="7" t="s">
        <v>36</v>
      </c>
      <c r="E6" s="88" t="s">
        <v>95</v>
      </c>
      <c r="F6" s="129"/>
      <c r="G6" s="120"/>
      <c r="H6" s="122"/>
      <c r="I6" s="18">
        <v>0</v>
      </c>
      <c r="J6" s="13">
        <v>3.3</v>
      </c>
      <c r="K6" s="13">
        <f t="shared" si="1"/>
        <v>0</v>
      </c>
      <c r="L6" s="8">
        <v>0</v>
      </c>
      <c r="M6" s="20">
        <v>0</v>
      </c>
      <c r="N6" s="14" t="s">
        <v>63</v>
      </c>
      <c r="O6" s="118"/>
      <c r="P6" s="15"/>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row>
    <row r="7" spans="1:280" ht="28.8" customHeight="1">
      <c r="A7" s="84">
        <v>41953</v>
      </c>
      <c r="B7" s="82" t="s">
        <v>15</v>
      </c>
      <c r="C7" s="7" t="s">
        <v>36</v>
      </c>
      <c r="D7" s="7" t="s">
        <v>38</v>
      </c>
      <c r="E7" s="42" t="s">
        <v>94</v>
      </c>
      <c r="F7" s="17">
        <v>140</v>
      </c>
      <c r="G7" s="12">
        <v>370</v>
      </c>
      <c r="H7" s="18">
        <f>SUM(H4+G7)</f>
        <v>1940</v>
      </c>
      <c r="I7" s="66">
        <f t="shared" ref="I7:I12" si="2">SUM(G7/15)</f>
        <v>24.666666666666668</v>
      </c>
      <c r="J7" s="13">
        <v>3.3</v>
      </c>
      <c r="K7" s="13">
        <f t="shared" si="1"/>
        <v>81.400000000000006</v>
      </c>
      <c r="L7" s="8">
        <v>0</v>
      </c>
      <c r="M7" s="20">
        <v>0</v>
      </c>
      <c r="N7" s="14" t="s">
        <v>112</v>
      </c>
      <c r="O7" s="16" t="s">
        <v>38</v>
      </c>
      <c r="P7" s="15"/>
    </row>
    <row r="8" spans="1:280" ht="28.8" customHeight="1">
      <c r="A8" s="84">
        <v>41955</v>
      </c>
      <c r="B8" s="82" t="s">
        <v>16</v>
      </c>
      <c r="C8" s="7" t="s">
        <v>38</v>
      </c>
      <c r="D8" s="16" t="s">
        <v>39</v>
      </c>
      <c r="E8" s="16" t="s">
        <v>59</v>
      </c>
      <c r="F8" s="17">
        <v>110</v>
      </c>
      <c r="G8" s="12">
        <v>267</v>
      </c>
      <c r="H8" s="18">
        <f t="shared" si="0"/>
        <v>2207</v>
      </c>
      <c r="I8" s="66">
        <f t="shared" si="2"/>
        <v>17.8</v>
      </c>
      <c r="J8" s="13">
        <v>3.3</v>
      </c>
      <c r="K8" s="13">
        <f t="shared" si="1"/>
        <v>58.74</v>
      </c>
      <c r="L8" s="8">
        <v>0</v>
      </c>
      <c r="M8" s="20">
        <v>0</v>
      </c>
      <c r="N8" s="14" t="s">
        <v>113</v>
      </c>
      <c r="O8" s="14" t="s">
        <v>39</v>
      </c>
    </row>
    <row r="9" spans="1:280" ht="28.8" customHeight="1">
      <c r="A9" s="84">
        <v>41960</v>
      </c>
      <c r="B9" s="82" t="s">
        <v>17</v>
      </c>
      <c r="C9" s="7" t="s">
        <v>39</v>
      </c>
      <c r="D9" s="7" t="s">
        <v>98</v>
      </c>
      <c r="E9" s="80" t="s">
        <v>100</v>
      </c>
      <c r="F9" s="17">
        <v>140</v>
      </c>
      <c r="G9" s="12">
        <v>317</v>
      </c>
      <c r="H9" s="18">
        <f t="shared" si="0"/>
        <v>2524</v>
      </c>
      <c r="I9" s="66">
        <f t="shared" si="2"/>
        <v>21.133333333333333</v>
      </c>
      <c r="J9" s="13">
        <v>3.3</v>
      </c>
      <c r="K9" s="13">
        <f t="shared" si="1"/>
        <v>69.739999999999995</v>
      </c>
      <c r="L9" s="8">
        <v>1</v>
      </c>
      <c r="M9" s="20">
        <v>4.5999999999999996</v>
      </c>
      <c r="N9" s="14" t="s">
        <v>114</v>
      </c>
      <c r="O9" s="16" t="s">
        <v>98</v>
      </c>
    </row>
    <row r="10" spans="1:280" ht="28.8" customHeight="1">
      <c r="A10" s="84">
        <v>41962</v>
      </c>
      <c r="B10" s="82" t="s">
        <v>18</v>
      </c>
      <c r="C10" s="7" t="s">
        <v>98</v>
      </c>
      <c r="D10" s="39" t="s">
        <v>99</v>
      </c>
      <c r="E10" s="16" t="s">
        <v>101</v>
      </c>
      <c r="F10" s="17">
        <v>170</v>
      </c>
      <c r="G10" s="12">
        <v>123</v>
      </c>
      <c r="H10" s="18">
        <f t="shared" si="0"/>
        <v>2647</v>
      </c>
      <c r="I10" s="66">
        <f t="shared" si="2"/>
        <v>8.1999999999999993</v>
      </c>
      <c r="J10" s="13">
        <v>3.3</v>
      </c>
      <c r="K10" s="13">
        <f t="shared" si="1"/>
        <v>27.059999999999995</v>
      </c>
      <c r="L10" s="8">
        <v>0</v>
      </c>
      <c r="M10" s="20">
        <v>0</v>
      </c>
      <c r="N10" s="14" t="s">
        <v>115</v>
      </c>
      <c r="O10" s="16" t="s">
        <v>99</v>
      </c>
    </row>
    <row r="11" spans="1:280" ht="28.8" customHeight="1">
      <c r="A11" s="84">
        <v>41965</v>
      </c>
      <c r="B11" s="82" t="s">
        <v>19</v>
      </c>
      <c r="C11" s="39" t="s">
        <v>99</v>
      </c>
      <c r="D11" s="91" t="s">
        <v>40</v>
      </c>
      <c r="E11" s="90" t="s">
        <v>90</v>
      </c>
      <c r="F11" s="17">
        <v>80</v>
      </c>
      <c r="G11" s="12">
        <v>820</v>
      </c>
      <c r="H11" s="18">
        <f t="shared" si="0"/>
        <v>3467</v>
      </c>
      <c r="I11" s="66">
        <f t="shared" si="2"/>
        <v>54.666666666666664</v>
      </c>
      <c r="J11" s="13">
        <v>3.3</v>
      </c>
      <c r="K11" s="13">
        <f t="shared" si="1"/>
        <v>180.39999999999998</v>
      </c>
      <c r="L11" s="8">
        <v>3</v>
      </c>
      <c r="M11" s="20">
        <v>9.3000000000000007</v>
      </c>
      <c r="N11" s="14" t="s">
        <v>116</v>
      </c>
      <c r="O11" s="43" t="s">
        <v>40</v>
      </c>
    </row>
    <row r="12" spans="1:280" ht="28.8" customHeight="1" thickBot="1">
      <c r="A12" s="84">
        <v>41966</v>
      </c>
      <c r="B12" s="82" t="s">
        <v>20</v>
      </c>
      <c r="C12" s="92" t="s">
        <v>40</v>
      </c>
      <c r="D12" s="92" t="s">
        <v>35</v>
      </c>
      <c r="E12" s="44" t="s">
        <v>91</v>
      </c>
      <c r="F12" s="95">
        <v>0</v>
      </c>
      <c r="G12" s="97">
        <v>417</v>
      </c>
      <c r="H12" s="18">
        <f t="shared" si="0"/>
        <v>3884</v>
      </c>
      <c r="I12" s="66">
        <f t="shared" si="2"/>
        <v>27.8</v>
      </c>
      <c r="J12" s="13">
        <v>3.3</v>
      </c>
      <c r="K12" s="19">
        <f t="shared" si="1"/>
        <v>91.74</v>
      </c>
      <c r="L12" s="8">
        <v>0</v>
      </c>
      <c r="M12" s="17">
        <v>0</v>
      </c>
      <c r="N12" s="93" t="s">
        <v>92</v>
      </c>
      <c r="O12" s="96"/>
    </row>
    <row r="13" spans="1:280" ht="28.8" customHeight="1" thickBot="1">
      <c r="A13" s="6"/>
      <c r="B13" s="6"/>
      <c r="C13" s="6"/>
      <c r="D13" s="63"/>
      <c r="E13" s="45" t="s">
        <v>57</v>
      </c>
      <c r="F13" s="46">
        <v>1951</v>
      </c>
      <c r="G13" s="47" t="s">
        <v>122</v>
      </c>
      <c r="H13" s="64"/>
      <c r="I13" s="68">
        <f>SUM(I3:I12)</f>
        <v>258.93333333333328</v>
      </c>
      <c r="J13" s="64"/>
      <c r="K13" s="49">
        <f>SUM(K3:K12)</f>
        <v>854.4799999999999</v>
      </c>
      <c r="L13" s="48">
        <f>SUM(L3:L12)</f>
        <v>4</v>
      </c>
      <c r="M13" s="49">
        <f>SUM(M3:M12)</f>
        <v>13.9</v>
      </c>
      <c r="N13" s="94"/>
      <c r="O13" s="15"/>
    </row>
    <row r="14" spans="1:280" ht="28.8" customHeight="1"/>
    <row r="15" spans="1:280" s="1" customFormat="1" ht="28.8" customHeight="1">
      <c r="A15"/>
      <c r="B15"/>
      <c r="C15"/>
      <c r="D15"/>
      <c r="E15"/>
      <c r="F15"/>
      <c r="G15"/>
      <c r="H15"/>
      <c r="I15"/>
      <c r="J15"/>
      <c r="K15"/>
      <c r="L15"/>
      <c r="M15"/>
      <c r="N15"/>
      <c r="O15"/>
    </row>
    <row r="16" spans="1:280" ht="28.8" customHeight="1">
      <c r="O16" s="15"/>
    </row>
    <row r="17" ht="28.8" customHeight="1"/>
    <row r="18" ht="28.8" customHeight="1"/>
    <row r="19" ht="28.8" customHeight="1"/>
  </sheetData>
  <sheetProtection selectLockedCells="1" selectUnlockedCells="1"/>
  <mergeCells count="6">
    <mergeCell ref="O5:O6"/>
    <mergeCell ref="G5:G6"/>
    <mergeCell ref="H5:H6"/>
    <mergeCell ref="A5:A6"/>
    <mergeCell ref="B5:B6"/>
    <mergeCell ref="F4:F6"/>
  </mergeCells>
  <hyperlinks>
    <hyperlink ref="E3" r:id="rId1"/>
    <hyperlink ref="N5" r:id="rId2"/>
    <hyperlink ref="O3" r:id="rId3"/>
    <hyperlink ref="O4" r:id="rId4"/>
    <hyperlink ref="N4" r:id="rId5"/>
    <hyperlink ref="N3" r:id="rId6" display="CONTAGEM A SEABRA/BA"/>
    <hyperlink ref="E6" r:id="rId7"/>
    <hyperlink ref="E4" r:id="rId8"/>
    <hyperlink ref="O5" r:id="rId9"/>
    <hyperlink ref="E7" r:id="rId10"/>
    <hyperlink ref="E8" r:id="rId11"/>
    <hyperlink ref="E11" r:id="rId12"/>
    <hyperlink ref="N8" r:id="rId13"/>
    <hyperlink ref="N12" r:id="rId14"/>
    <hyperlink ref="O7" r:id="rId15"/>
    <hyperlink ref="O8" r:id="rId16"/>
    <hyperlink ref="O11" r:id="rId17"/>
    <hyperlink ref="E9" r:id="rId18"/>
    <hyperlink ref="E10" r:id="rId19"/>
    <hyperlink ref="N7" r:id="rId20"/>
    <hyperlink ref="N9" r:id="rId21"/>
    <hyperlink ref="N10" r:id="rId22"/>
    <hyperlink ref="N11" r:id="rId23"/>
    <hyperlink ref="O9" r:id="rId24"/>
    <hyperlink ref="O10" r:id="rId25"/>
    <hyperlink ref="D8" r:id="rId26"/>
  </hyperlinks>
  <printOptions horizontalCentered="1" verticalCentered="1"/>
  <pageMargins left="0.11811023622047245" right="0.11811023622047245" top="0.19685039370078741" bottom="0.19685039370078741" header="0.31496062992125984" footer="0.31496062992125984"/>
  <pageSetup paperSize="9" orientation="landscape" horizontalDpi="4294967293" verticalDpi="4294967293" r:id="rId27"/>
  <drawing r:id="rId28"/>
  <legacyDrawing r:id="rId29"/>
  <picture r:id="rId30"/>
</worksheet>
</file>

<file path=xl/worksheets/sheet2.xml><?xml version="1.0" encoding="utf-8"?>
<worksheet xmlns="http://schemas.openxmlformats.org/spreadsheetml/2006/main" xmlns:r="http://schemas.openxmlformats.org/officeDocument/2006/relationships">
  <sheetPr>
    <tabColor rgb="FFFFC000"/>
  </sheetPr>
  <dimension ref="A1:F24"/>
  <sheetViews>
    <sheetView showGridLines="0" showRowColHeaders="0" workbookViewId="0">
      <selection activeCell="D1" sqref="D1"/>
    </sheetView>
  </sheetViews>
  <sheetFormatPr defaultRowHeight="14.4"/>
  <cols>
    <col min="2" max="2" width="21" bestFit="1" customWidth="1"/>
    <col min="3" max="3" width="12" bestFit="1" customWidth="1"/>
    <col min="5" max="5" width="20.77734375" customWidth="1"/>
    <col min="6" max="6" width="38.6640625" customWidth="1"/>
  </cols>
  <sheetData>
    <row r="1" spans="1:6" ht="16.2" thickBot="1">
      <c r="A1" s="1"/>
      <c r="B1" s="10" t="s">
        <v>117</v>
      </c>
      <c r="C1" s="2"/>
      <c r="D1" s="2" t="s">
        <v>41</v>
      </c>
      <c r="E1" s="2"/>
      <c r="F1" s="2"/>
    </row>
    <row r="2" spans="1:6" ht="15" thickTop="1">
      <c r="B2" s="100" t="s">
        <v>42</v>
      </c>
      <c r="C2" s="102">
        <v>3919</v>
      </c>
      <c r="D2" s="1"/>
      <c r="E2" s="1"/>
      <c r="F2" s="1"/>
    </row>
    <row r="3" spans="1:6">
      <c r="B3" s="101" t="s">
        <v>43</v>
      </c>
      <c r="C3" s="103">
        <v>258.89999999999998</v>
      </c>
      <c r="D3" s="1" t="s">
        <v>41</v>
      </c>
    </row>
    <row r="4" spans="1:6" ht="15" thickBot="1">
      <c r="B4" s="101" t="s">
        <v>51</v>
      </c>
      <c r="C4" s="103" t="s">
        <v>44</v>
      </c>
      <c r="D4" s="1"/>
    </row>
    <row r="5" spans="1:6" ht="15.6" thickTop="1" thickBot="1">
      <c r="B5" s="101" t="s">
        <v>45</v>
      </c>
      <c r="C5" s="23">
        <v>3.3</v>
      </c>
      <c r="D5" s="35" t="s">
        <v>83</v>
      </c>
      <c r="E5" s="36"/>
      <c r="F5" s="37"/>
    </row>
    <row r="6" spans="1:6" ht="25.05" customHeight="1" thickTop="1" thickBot="1">
      <c r="B6" s="116" t="s">
        <v>52</v>
      </c>
      <c r="C6" s="98">
        <f>C3*C5</f>
        <v>854.36999999999989</v>
      </c>
      <c r="D6" s="1"/>
    </row>
    <row r="7" spans="1:6" ht="15" thickTop="1">
      <c r="B7" s="3"/>
      <c r="C7" s="1"/>
      <c r="D7" s="1"/>
      <c r="E7" s="1"/>
      <c r="F7" s="1"/>
    </row>
    <row r="8" spans="1:6" ht="16.2" thickBot="1">
      <c r="B8" s="11" t="s">
        <v>118</v>
      </c>
      <c r="C8" s="1"/>
      <c r="D8" s="1"/>
      <c r="E8" s="1"/>
      <c r="F8" s="1"/>
    </row>
    <row r="9" spans="1:6" ht="15.6" thickTop="1" thickBot="1">
      <c r="B9" s="100" t="s">
        <v>53</v>
      </c>
      <c r="C9" s="105">
        <v>115.44</v>
      </c>
      <c r="D9" s="35" t="s">
        <v>84</v>
      </c>
      <c r="E9" s="36"/>
      <c r="F9" s="37"/>
    </row>
    <row r="10" spans="1:6" ht="15" thickTop="1">
      <c r="B10" s="22" t="s">
        <v>46</v>
      </c>
      <c r="C10" s="103">
        <v>17</v>
      </c>
      <c r="D10" s="1"/>
      <c r="E10" s="1"/>
      <c r="F10" s="1"/>
    </row>
    <row r="11" spans="1:6" ht="29.4" customHeight="1" thickBot="1">
      <c r="B11" s="99" t="s">
        <v>54</v>
      </c>
      <c r="C11" s="104">
        <f>C9*C10</f>
        <v>1962.48</v>
      </c>
      <c r="D11" s="1"/>
      <c r="E11" s="25" t="s">
        <v>69</v>
      </c>
      <c r="F11" s="1"/>
    </row>
    <row r="12" spans="1:6" ht="34.950000000000003" customHeight="1" thickTop="1" thickBot="1">
      <c r="B12" s="3"/>
      <c r="C12" s="1"/>
      <c r="D12" s="1"/>
      <c r="E12" s="85" t="s">
        <v>66</v>
      </c>
      <c r="F12" s="86">
        <f>SUM(C6+C11+C16+C20+C23)</f>
        <v>5505.75</v>
      </c>
    </row>
    <row r="13" spans="1:6" ht="16.2" thickBot="1">
      <c r="B13" s="4" t="s">
        <v>49</v>
      </c>
      <c r="C13" s="1"/>
      <c r="D13" s="1"/>
      <c r="E13" s="1"/>
      <c r="F13" s="1"/>
    </row>
    <row r="14" spans="1:6">
      <c r="B14" s="106" t="s">
        <v>47</v>
      </c>
      <c r="C14" s="108">
        <v>75</v>
      </c>
      <c r="D14" s="1"/>
      <c r="E14" s="1"/>
      <c r="F14" s="1"/>
    </row>
    <row r="15" spans="1:6">
      <c r="B15" s="107" t="s">
        <v>48</v>
      </c>
      <c r="C15" s="109">
        <v>17</v>
      </c>
      <c r="D15" s="1"/>
      <c r="E15" s="33"/>
      <c r="F15" s="1"/>
    </row>
    <row r="16" spans="1:6" ht="29.4" thickBot="1">
      <c r="B16" s="111" t="s">
        <v>50</v>
      </c>
      <c r="C16" s="24">
        <f>C14*C15</f>
        <v>1275</v>
      </c>
      <c r="D16" s="1"/>
      <c r="E16" s="34"/>
      <c r="F16" s="1"/>
    </row>
    <row r="18" spans="2:3" ht="16.2" thickBot="1">
      <c r="B18" s="11" t="s">
        <v>56</v>
      </c>
    </row>
    <row r="19" spans="2:3" ht="15" thickTop="1">
      <c r="B19" s="100" t="s">
        <v>64</v>
      </c>
      <c r="C19" s="110">
        <v>4</v>
      </c>
    </row>
    <row r="20" spans="2:3" ht="15" thickBot="1">
      <c r="B20" s="112" t="s">
        <v>65</v>
      </c>
      <c r="C20" s="115">
        <v>13.9</v>
      </c>
    </row>
    <row r="21" spans="2:3" ht="15" thickTop="1"/>
    <row r="22" spans="2:3" ht="16.2" thickBot="1">
      <c r="B22" s="11" t="s">
        <v>67</v>
      </c>
    </row>
    <row r="23" spans="2:3" ht="15.6" thickTop="1" thickBot="1">
      <c r="B23" s="113" t="s">
        <v>68</v>
      </c>
      <c r="C23" s="114">
        <v>1400</v>
      </c>
    </row>
    <row r="24" spans="2:3" ht="15" thickTop="1"/>
  </sheetData>
  <sheetProtection password="CC1B" sheet="1" objects="1" scenarios="1" selectLockedCells="1" selectUnlockedCells="1"/>
  <pageMargins left="0.511811024" right="0.511811024" top="0.78740157499999996" bottom="0.78740157499999996" header="0.31496062000000002" footer="0.31496062000000002"/>
  <pageSetup paperSize="9" orientation="landscape" r:id="rId1"/>
  <drawing r:id="rId2"/>
  <picture r:id="rId3"/>
</worksheet>
</file>

<file path=xl/worksheets/sheet3.xml><?xml version="1.0" encoding="utf-8"?>
<worksheet xmlns="http://schemas.openxmlformats.org/spreadsheetml/2006/main" xmlns:r="http://schemas.openxmlformats.org/officeDocument/2006/relationships">
  <sheetPr>
    <tabColor rgb="FFFFC000"/>
  </sheetPr>
  <dimension ref="A1:A22"/>
  <sheetViews>
    <sheetView showGridLines="0" showRowColHeaders="0" workbookViewId="0">
      <selection activeCell="I1" sqref="I1"/>
    </sheetView>
  </sheetViews>
  <sheetFormatPr defaultRowHeight="14.4"/>
  <cols>
    <col min="1" max="1" width="73.44140625" customWidth="1"/>
  </cols>
  <sheetData>
    <row r="1" spans="1:1" ht="16.2" thickTop="1">
      <c r="A1" s="26" t="s">
        <v>110</v>
      </c>
    </row>
    <row r="2" spans="1:1">
      <c r="A2" s="27" t="s">
        <v>119</v>
      </c>
    </row>
    <row r="3" spans="1:1">
      <c r="A3" s="28" t="s">
        <v>21</v>
      </c>
    </row>
    <row r="4" spans="1:1">
      <c r="A4" s="31" t="s">
        <v>76</v>
      </c>
    </row>
    <row r="5" spans="1:1">
      <c r="A5" s="31" t="s">
        <v>22</v>
      </c>
    </row>
    <row r="6" spans="1:1">
      <c r="A6" s="31" t="s">
        <v>23</v>
      </c>
    </row>
    <row r="7" spans="1:1">
      <c r="A7" s="31" t="s">
        <v>24</v>
      </c>
    </row>
    <row r="8" spans="1:1">
      <c r="A8" s="31" t="s">
        <v>25</v>
      </c>
    </row>
    <row r="9" spans="1:1">
      <c r="A9" s="31" t="s">
        <v>26</v>
      </c>
    </row>
    <row r="10" spans="1:1">
      <c r="A10" s="31" t="s">
        <v>27</v>
      </c>
    </row>
    <row r="11" spans="1:1">
      <c r="A11" s="31" t="s">
        <v>74</v>
      </c>
    </row>
    <row r="12" spans="1:1">
      <c r="A12" s="31" t="s">
        <v>73</v>
      </c>
    </row>
    <row r="13" spans="1:1">
      <c r="A13" s="31" t="s">
        <v>75</v>
      </c>
    </row>
    <row r="14" spans="1:1">
      <c r="A14" s="31" t="s">
        <v>81</v>
      </c>
    </row>
    <row r="15" spans="1:1">
      <c r="A15" s="31" t="s">
        <v>70</v>
      </c>
    </row>
    <row r="16" spans="1:1">
      <c r="A16" s="31" t="s">
        <v>28</v>
      </c>
    </row>
    <row r="17" spans="1:1">
      <c r="A17" s="31" t="s">
        <v>29</v>
      </c>
    </row>
    <row r="18" spans="1:1">
      <c r="A18" s="31" t="s">
        <v>72</v>
      </c>
    </row>
    <row r="19" spans="1:1">
      <c r="A19" s="31" t="s">
        <v>71</v>
      </c>
    </row>
    <row r="20" spans="1:1">
      <c r="A20" s="31" t="s">
        <v>30</v>
      </c>
    </row>
    <row r="21" spans="1:1" ht="15" thickBot="1">
      <c r="A21" s="32" t="s">
        <v>31</v>
      </c>
    </row>
    <row r="22" spans="1:1" ht="15" thickTop="1"/>
  </sheetData>
  <sheetProtection password="CC1B" sheet="1" objects="1" scenarios="1" selectLockedCells="1" selectUnlockedCells="1"/>
  <pageMargins left="0.51181102362204722" right="0.51181102362204722" top="0.78740157480314965" bottom="0.78740157480314965" header="0.31496062992125984" footer="0.31496062992125984"/>
  <pageSetup paperSize="9" orientation="landscape" r:id="rId1"/>
  <drawing r:id="rId2"/>
  <picture r:id="rId3"/>
</worksheet>
</file>

<file path=xl/worksheets/sheet4.xml><?xml version="1.0" encoding="utf-8"?>
<worksheet xmlns="http://schemas.openxmlformats.org/spreadsheetml/2006/main" xmlns:r="http://schemas.openxmlformats.org/officeDocument/2006/relationships">
  <sheetPr>
    <tabColor rgb="FFFFC000"/>
  </sheetPr>
  <dimension ref="A1:A13"/>
  <sheetViews>
    <sheetView showGridLines="0" showRowColHeaders="0" workbookViewId="0">
      <selection activeCell="B1" sqref="B1"/>
    </sheetView>
  </sheetViews>
  <sheetFormatPr defaultRowHeight="14.4"/>
  <cols>
    <col min="1" max="1" width="73.44140625" bestFit="1" customWidth="1"/>
  </cols>
  <sheetData>
    <row r="1" spans="1:1" ht="16.2" thickTop="1">
      <c r="A1" s="26" t="s">
        <v>111</v>
      </c>
    </row>
    <row r="2" spans="1:1">
      <c r="A2" s="27" t="s">
        <v>119</v>
      </c>
    </row>
    <row r="3" spans="1:1">
      <c r="A3" s="28" t="s">
        <v>32</v>
      </c>
    </row>
    <row r="4" spans="1:1">
      <c r="A4" s="29" t="s">
        <v>120</v>
      </c>
    </row>
    <row r="5" spans="1:1">
      <c r="A5" s="29" t="s">
        <v>33</v>
      </c>
    </row>
    <row r="6" spans="1:1" s="1" customFormat="1">
      <c r="A6" s="29" t="s">
        <v>79</v>
      </c>
    </row>
    <row r="7" spans="1:1">
      <c r="A7" s="29" t="s">
        <v>34</v>
      </c>
    </row>
    <row r="8" spans="1:1">
      <c r="A8" s="29" t="s">
        <v>77</v>
      </c>
    </row>
    <row r="9" spans="1:1">
      <c r="A9" s="29" t="s">
        <v>78</v>
      </c>
    </row>
    <row r="10" spans="1:1">
      <c r="A10" s="29" t="s">
        <v>80</v>
      </c>
    </row>
    <row r="11" spans="1:1">
      <c r="A11" s="29" t="s">
        <v>97</v>
      </c>
    </row>
    <row r="12" spans="1:1" ht="15" thickBot="1">
      <c r="A12" s="30" t="s">
        <v>121</v>
      </c>
    </row>
    <row r="13" spans="1:1" ht="15" thickTop="1"/>
  </sheetData>
  <sheetProtection password="CC1B" sheet="1" objects="1" scenarios="1" selectLockedCells="1" selectUnlockedCells="1"/>
  <pageMargins left="0.51181102362204722" right="0.51181102362204722" top="0.78740157480314965" bottom="0.78740157480314965" header="0.31496062992125984" footer="0.31496062992125984"/>
  <pageSetup paperSize="9" orientation="landscape" r:id="rId1"/>
  <drawing r:id="rId2"/>
  <picture r:id="rId3"/>
</worksheet>
</file>

<file path=xl/worksheets/sheet5.xml><?xml version="1.0" encoding="utf-8"?>
<worksheet xmlns="http://schemas.openxmlformats.org/spreadsheetml/2006/main" xmlns:r="http://schemas.openxmlformats.org/officeDocument/2006/relationships">
  <sheetPr>
    <tabColor rgb="FFFFC000"/>
  </sheetPr>
  <dimension ref="A1"/>
  <sheetViews>
    <sheetView showGridLines="0" showRowColHeaders="0" topLeftCell="A8" workbookViewId="0">
      <selection activeCell="P1" sqref="P1"/>
    </sheetView>
  </sheetViews>
  <sheetFormatPr defaultRowHeight="14.4"/>
  <sheetData/>
  <sheetProtection password="CC1B" sheet="1" objects="1" scenarios="1" selectLockedCells="1" selectUnlockedCells="1"/>
  <pageMargins left="0.511811024" right="0.511811024" top="0.78740157499999996" bottom="0.78740157499999996" header="0.31496062000000002" footer="0.31496062000000002"/>
  <pageSetup paperSize="9" orientation="landscape" r:id="rId1"/>
  <drawing r:id="rId2"/>
</worksheet>
</file>

<file path=xl/worksheets/sheet6.xml><?xml version="1.0" encoding="utf-8"?>
<worksheet xmlns="http://schemas.openxmlformats.org/spreadsheetml/2006/main" xmlns:r="http://schemas.openxmlformats.org/officeDocument/2006/relationships">
  <sheetPr>
    <tabColor rgb="FFFFC000"/>
  </sheetPr>
  <dimension ref="A1"/>
  <sheetViews>
    <sheetView showGridLines="0" showRowColHeaders="0" topLeftCell="B1" workbookViewId="0">
      <selection activeCell="O1" sqref="O1"/>
    </sheetView>
  </sheetViews>
  <sheetFormatPr defaultRowHeight="14.4"/>
  <sheetData/>
  <sheetProtection selectLockedCells="1" selectUnlockedCells="1"/>
  <pageMargins left="0.51181102362204722" right="0.51181102362204722" top="0.78740157480314965" bottom="0.78740157480314965" header="0.31496062992125984" footer="0.31496062992125984"/>
  <pageSetup orientation="landscape" r:id="rId1"/>
  <drawing r:id="rId2"/>
  <legacyDrawing r:id="rId3"/>
  <oleObjects>
    <oleObject progId="Package" shapeId="2049" r:id="rId4"/>
  </oleObjects>
</worksheet>
</file>

<file path=xl/worksheets/sheet7.xml><?xml version="1.0" encoding="utf-8"?>
<worksheet xmlns="http://schemas.openxmlformats.org/spreadsheetml/2006/main" xmlns:r="http://schemas.openxmlformats.org/officeDocument/2006/relationships">
  <sheetPr>
    <tabColor rgb="FFFFC000"/>
  </sheetPr>
  <dimension ref="A1:B12"/>
  <sheetViews>
    <sheetView showGridLines="0" showRowColHeaders="0" workbookViewId="0">
      <selection activeCell="C1" sqref="C1"/>
    </sheetView>
  </sheetViews>
  <sheetFormatPr defaultRowHeight="14.4"/>
  <cols>
    <col min="1" max="1" width="73.88671875" customWidth="1"/>
  </cols>
  <sheetData>
    <row r="1" spans="1:2" ht="16.2" thickTop="1">
      <c r="A1" s="69" t="s">
        <v>108</v>
      </c>
      <c r="B1" s="74"/>
    </row>
    <row r="2" spans="1:2">
      <c r="A2" s="70" t="s">
        <v>123</v>
      </c>
      <c r="B2" s="75"/>
    </row>
    <row r="3" spans="1:2">
      <c r="A3" s="71" t="s">
        <v>93</v>
      </c>
      <c r="B3" s="78"/>
    </row>
    <row r="4" spans="1:2">
      <c r="A4" s="72" t="s">
        <v>124</v>
      </c>
      <c r="B4" s="76"/>
    </row>
    <row r="5" spans="1:2">
      <c r="A5" s="72" t="s">
        <v>102</v>
      </c>
      <c r="B5" s="76"/>
    </row>
    <row r="6" spans="1:2" s="1" customFormat="1">
      <c r="A6" s="79" t="s">
        <v>103</v>
      </c>
      <c r="B6" s="76"/>
    </row>
    <row r="7" spans="1:2">
      <c r="A7" s="72" t="s">
        <v>109</v>
      </c>
      <c r="B7" s="76"/>
    </row>
    <row r="8" spans="1:2">
      <c r="A8" s="79" t="s">
        <v>104</v>
      </c>
      <c r="B8" s="76"/>
    </row>
    <row r="9" spans="1:2">
      <c r="A9" s="72" t="s">
        <v>106</v>
      </c>
      <c r="B9" s="76"/>
    </row>
    <row r="10" spans="1:2" s="1" customFormat="1">
      <c r="A10" s="72" t="s">
        <v>107</v>
      </c>
      <c r="B10" s="76"/>
    </row>
    <row r="11" spans="1:2" ht="15" thickBot="1">
      <c r="A11" s="73" t="s">
        <v>105</v>
      </c>
      <c r="B11" s="77"/>
    </row>
    <row r="12" spans="1:2" ht="15" thickTop="1"/>
  </sheetData>
  <sheetProtection password="CC1B" sheet="1" objects="1" scenarios="1" selectLockedCells="1" selectUnlockedCells="1"/>
  <pageMargins left="0.51181102362204722" right="0.51181102362204722" top="0.78740157480314965" bottom="0.78740157480314965" header="0.31496062992125984" footer="0.31496062992125984"/>
  <pageSetup paperSize="9" orientation="landscape"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ROTEIRO PROJETO NORDESTE 2014</vt:lpstr>
      <vt:lpstr>CUSTOS</vt:lpstr>
      <vt:lpstr>OBJETOS PESSOAIS</vt:lpstr>
      <vt:lpstr>CHECK-LIST MOTO</vt:lpstr>
      <vt:lpstr>MAPA TRAJETO COMPLETO</vt:lpstr>
      <vt:lpstr>TRAJETO GPS</vt:lpstr>
      <vt:lpstr>RESUMO</vt:lpstr>
    </vt:vector>
  </TitlesOfParts>
  <Company>CEMIG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CEMIG</dc:creator>
  <cp:lastModifiedBy>Hélcio Assis</cp:lastModifiedBy>
  <cp:lastPrinted>2014-11-04T20:19:21Z</cp:lastPrinted>
  <dcterms:created xsi:type="dcterms:W3CDTF">2014-01-13T15:03:32Z</dcterms:created>
  <dcterms:modified xsi:type="dcterms:W3CDTF">2014-11-04T20:22:24Z</dcterms:modified>
</cp:coreProperties>
</file>